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52" activeTab="0"/>
  </bookViews>
  <sheets>
    <sheet name="1. Mérleg" sheetId="1" r:id="rId1"/>
    <sheet name="2. Működ., felh. bev.mindössz. " sheetId="2" r:id="rId2"/>
    <sheet name="2.1.-2.2." sheetId="3" r:id="rId3"/>
    <sheet name="3. Önkorm. műk., felh bev." sheetId="4" r:id="rId4"/>
    <sheet name="3.1. Önk.műk., felh bev.kötel." sheetId="5" r:id="rId5"/>
    <sheet name="3.2. Önk.műk., felh bev.önként." sheetId="6" r:id="rId6"/>
    <sheet name="4. mell." sheetId="7" r:id="rId7"/>
    <sheet name="5. Kiad. mindössz." sheetId="8" r:id="rId8"/>
    <sheet name="5.2.-5.3.mell." sheetId="9" r:id="rId9"/>
    <sheet name="6." sheetId="10" r:id="rId10"/>
    <sheet name="6.1. Önk.kiad.kötelező" sheetId="11" r:id="rId11"/>
    <sheet name="6.2. Önk.kiad. önként" sheetId="12" r:id="rId12"/>
    <sheet name="7. mell" sheetId="13" r:id="rId13"/>
    <sheet name="11. melléklet" sheetId="14" r:id="rId14"/>
    <sheet name="14. mell. " sheetId="15" r:id="rId15"/>
    <sheet name="22. mell." sheetId="16" r:id="rId16"/>
  </sheets>
  <definedNames/>
  <calcPr fullCalcOnLoad="1"/>
</workbook>
</file>

<file path=xl/sharedStrings.xml><?xml version="1.0" encoding="utf-8"?>
<sst xmlns="http://schemas.openxmlformats.org/spreadsheetml/2006/main" count="1007" uniqueCount="378">
  <si>
    <t>1. melléklet az 5/2015. (I. 26.) önkormányzati rendelethez</t>
  </si>
  <si>
    <t>Felsőzsolca Város Önkormányzata</t>
  </si>
  <si>
    <t>KÖLTSÉGVETÉS MÉRLEGE</t>
  </si>
  <si>
    <t>2015. június</t>
  </si>
  <si>
    <t>Ezer  Ft-ban</t>
  </si>
  <si>
    <t xml:space="preserve">Bevétel </t>
  </si>
  <si>
    <t>Előirányzat</t>
  </si>
  <si>
    <t>Kiadás</t>
  </si>
  <si>
    <t xml:space="preserve">Megnevezés </t>
  </si>
  <si>
    <t>Eredeti</t>
  </si>
  <si>
    <t>Módosított</t>
  </si>
  <si>
    <t xml:space="preserve">B1. Működési célú támogatások államháztartáson belülről </t>
  </si>
  <si>
    <t>K1. Személyi juttatás</t>
  </si>
  <si>
    <t xml:space="preserve">B3. Közhatalmi bevételek </t>
  </si>
  <si>
    <t xml:space="preserve">K2. Munkaadót terhelő járulékok és szociális hozzájárulási adó </t>
  </si>
  <si>
    <t xml:space="preserve">B4. Működési bevételek </t>
  </si>
  <si>
    <t xml:space="preserve">K3. Dologi kiadások </t>
  </si>
  <si>
    <t>B6. Működési célú átvett pénzeszközök</t>
  </si>
  <si>
    <t>K4. Ellátottak pénzbeli juttatásai</t>
  </si>
  <si>
    <t xml:space="preserve">K5. Egyéb működési célú kiadások </t>
  </si>
  <si>
    <t xml:space="preserve">      Ebből: Általános tartalék </t>
  </si>
  <si>
    <t xml:space="preserve">                 Céltartalék </t>
  </si>
  <si>
    <t>A. MŰKÖDÉSI KÖLTSÉGVETÉSI BEVÉTELEK ÖSSZESEN (B1+B3+B4+B6)</t>
  </si>
  <si>
    <t>A. MŰKÖDÉSI KÖLTSÉGVETÉSI KIADÁSOK ÖSSZESEN (K1. …+K5.)</t>
  </si>
  <si>
    <t xml:space="preserve">B. FINANSZÍROZÁSI BEVÉTELEK (B8.) ÖSSZESEN </t>
  </si>
  <si>
    <t>B. FINANSZÍROZÁSI KIADÁSOK (K9.) ÖSSZESEN</t>
  </si>
  <si>
    <t>ebből: maradvány</t>
  </si>
  <si>
    <t>C. MŰKÖDÉSI BEVÉTELEK MINDÖSSZESEN (A+B)</t>
  </si>
  <si>
    <t xml:space="preserve">C. MŰKÖDÉSI KIADÁSOK MINDÖSSZESEN (A+B) </t>
  </si>
  <si>
    <t xml:space="preserve">B2. Felhalmozási célú támogatások államháztartáson belülről </t>
  </si>
  <si>
    <t xml:space="preserve">K6. Beruházások </t>
  </si>
  <si>
    <t xml:space="preserve">B5. Felhalmozási bevételek </t>
  </si>
  <si>
    <t xml:space="preserve">K7. Felújítások </t>
  </si>
  <si>
    <t xml:space="preserve">B7. Felhalmozási célú átvett pénzeszközök </t>
  </si>
  <si>
    <t xml:space="preserve">K8. Egyéb felhalmozási célú kiadások </t>
  </si>
  <si>
    <t>D. FELHALMOZÁSI KÖLTSÉGVETÉSI BEVÉTELEK ÖSSZESEN (B2.+B5.+B7.)</t>
  </si>
  <si>
    <t>D. FELHALMOZÁSI KÖLTSÉGVETÉSI KIADÁSOK ÖSSZESEN (K6. …+K8.)</t>
  </si>
  <si>
    <t xml:space="preserve">E. FINANSZÍROZÁSI BEVÉTELEK (B8.) ÖSSZESEN </t>
  </si>
  <si>
    <t>E. FINANSZÍROZÁSI KIADÁSOK (K9.) ÖSSZESEN</t>
  </si>
  <si>
    <t xml:space="preserve">Ebből: B813. Maradvány igénybevétele </t>
  </si>
  <si>
    <t>F. FELHALMOZÁSI BEVÉTELEK MINDÖSSZESEN (D+E)</t>
  </si>
  <si>
    <t xml:space="preserve">F. FELHALMOZÁSI KIADÁSOK MINDÖSSZESEN (D+E) </t>
  </si>
  <si>
    <t>G. KÖLTSÉGVETÉSI BEVÉTELEK ÖSSZESEN (A+D)</t>
  </si>
  <si>
    <t>G. KÖLTSÉGVETÉSI KIADÁSOK ÖSSZESEN (A+D)</t>
  </si>
  <si>
    <t>H. FINANSZÍROZÁSI BEVÉTELEK ÖSSZESEN (B+E)</t>
  </si>
  <si>
    <t>H. FINANSZÍROZÁSI KIADÁSOK ÖSSZESEN (B+E)</t>
  </si>
  <si>
    <t>I. BEVÉTELEK MINDÖSSZESEN (C+F)</t>
  </si>
  <si>
    <t>I. KIADÁSOK MINDÖSSZESEN (C+F)</t>
  </si>
  <si>
    <t>2. melléklet az 5/2015. (I. 26.) önkormányzati rendelethez</t>
  </si>
  <si>
    <t xml:space="preserve">     A 2015. évi MŰKÖDÉSI ÉS FELHALMOZÁSI BEVÉTELEK  ELŐIRÁNYZATAI</t>
  </si>
  <si>
    <t xml:space="preserve">MINDÖSSZESEN </t>
  </si>
  <si>
    <t>Ezer Ft-.ban</t>
  </si>
  <si>
    <t>Eredeti előirányzat</t>
  </si>
  <si>
    <t>Módosított előirányzat</t>
  </si>
  <si>
    <t xml:space="preserve">  BEVÉTELEK JOGCÍMEI</t>
  </si>
  <si>
    <t xml:space="preserve">Önkormányzat </t>
  </si>
  <si>
    <t>Költségvetési szervek</t>
  </si>
  <si>
    <t xml:space="preserve">Összesen </t>
  </si>
  <si>
    <t>Felsőzsolcai Polgármesteri Hivatal</t>
  </si>
  <si>
    <t>GAMESZ</t>
  </si>
  <si>
    <t>Óvoda</t>
  </si>
  <si>
    <t>Felsőzsolca Közművelődési Intézet és Városi Könyvtár</t>
  </si>
  <si>
    <t>B111. Helyi önkormányzatok működésének általános támogatása</t>
  </si>
  <si>
    <t xml:space="preserve">B112. Települési önk. egyes köznevelési támogatás </t>
  </si>
  <si>
    <t>B113. Települési önk. szociális, gyermekjóléti és gyermekétkeztetési feladatainak támogatása</t>
  </si>
  <si>
    <t xml:space="preserve">B114. Települési önk. kulturális feladatainak támogatása </t>
  </si>
  <si>
    <t xml:space="preserve">B115. Működési célú központosított előirányzatok </t>
  </si>
  <si>
    <t>B116. Helyi önkormányzatok kiegészítő támogatásai</t>
  </si>
  <si>
    <t xml:space="preserve">B13. Működési célú garancia- és kezességvállalásból származó megtérülések államháztartáson belülről </t>
  </si>
  <si>
    <t xml:space="preserve">B14. Működési célú visszatérítendő támogatások, kölcsönök visszatérülése államháztartáson belülről </t>
  </si>
  <si>
    <t xml:space="preserve">B15. Működési célú visszatérítendő támogatások, kölcsönök igénybevétele államháztartáson belülről </t>
  </si>
  <si>
    <t xml:space="preserve">B16. Egyéb működési célú támogatások bevételei államháztartáson belülről </t>
  </si>
  <si>
    <t xml:space="preserve">B1. Működési célú támogatások államházt.-on belülről összesen </t>
  </si>
  <si>
    <t>B3. Közhatalmi bevételek összesen</t>
  </si>
  <si>
    <t xml:space="preserve">B401. Készletértékesítés  ellenértéke </t>
  </si>
  <si>
    <t xml:space="preserve">B402. Szolgáltatások ellenértéke </t>
  </si>
  <si>
    <t xml:space="preserve">B403. Közvetített szolgáltatások ellenértéke </t>
  </si>
  <si>
    <t>B404. Tulajdonosi bevételek</t>
  </si>
  <si>
    <t>B405. Ellátási díjak</t>
  </si>
  <si>
    <t>B406. Kiszámlázott általános forgalmi adó</t>
  </si>
  <si>
    <t xml:space="preserve">B407. Általános forgalmi adó visszatérülése </t>
  </si>
  <si>
    <t xml:space="preserve">B408. Kamatbevételek </t>
  </si>
  <si>
    <t xml:space="preserve">B409. Egyéb pénzügyi műveletek bevételei </t>
  </si>
  <si>
    <t xml:space="preserve">B410. Egyéb működési bevételek </t>
  </si>
  <si>
    <t xml:space="preserve">B4. Működési bevételek összesen </t>
  </si>
  <si>
    <t xml:space="preserve">B61. Működési célú garancia- és kezességvállalásból származó megtérülések államháztartáson kívülről </t>
  </si>
  <si>
    <t xml:space="preserve">B62. Működési célú visszatérítendő támogatások, kölcsönök visszatérülése államháztartáson kívülről </t>
  </si>
  <si>
    <t xml:space="preserve">B63. Egyéb működési célú átvett pénzeszközök </t>
  </si>
  <si>
    <t xml:space="preserve">B6. Működési célú átvett péneszközök összesen </t>
  </si>
  <si>
    <t xml:space="preserve">MŰKÖDÉSI KÖLTSÉGVETÉSI BEVÉTELEK ÖSSZESEN (B1.+B3.+B4.+B.6.) </t>
  </si>
  <si>
    <t xml:space="preserve">B811. Hitel-, és kölcsönfelvétel államháztartáson kívülről </t>
  </si>
  <si>
    <t>B812. Belföldi értékpapírok bevételei</t>
  </si>
  <si>
    <t>B813. Maradvány igénybevétele</t>
  </si>
  <si>
    <t>B814. Államháztartáson belüli megelőlegezések</t>
  </si>
  <si>
    <t xml:space="preserve">B815. Államháztartáson belüli megelőlegezések törlesztése </t>
  </si>
  <si>
    <t>B816. Központi irányítószervi támogatás</t>
  </si>
  <si>
    <t>B817. Betétek megszüntetése</t>
  </si>
  <si>
    <t>B8. Finanszírozási bevételek összesen (B811. … +B817.)</t>
  </si>
  <si>
    <t xml:space="preserve">MŰKÖDÉSI BEVÉTELEK MINDÖSSZESEN </t>
  </si>
  <si>
    <t>Ezer Ft-ban</t>
  </si>
  <si>
    <t>Felsőzsolcai Polgáramesteri Hivatal</t>
  </si>
  <si>
    <t xml:space="preserve">B21. Felhalmozási célú önkormányzati támogatások </t>
  </si>
  <si>
    <t xml:space="preserve">B22. Felhalmozási célú garancia- és kezességvállalából származó megtérülések államháztartáson belülről </t>
  </si>
  <si>
    <t xml:space="preserve">B23. Felhalmozási célú visszatérítendő támogatások, kölcsönök visszatérülése államháztartáson belülről </t>
  </si>
  <si>
    <t xml:space="preserve">B24. Felhalmozási célú visszatérítendő támogatások, kölcsönök igénybevétele államháztartáson belülről </t>
  </si>
  <si>
    <t xml:space="preserve">B25. Egyéb felhalmozási célú támogatások bevételei államháztartáson belülről </t>
  </si>
  <si>
    <t xml:space="preserve">B2. Felhalmozási célú támogatások államháztartáson belülről összesen </t>
  </si>
  <si>
    <t xml:space="preserve">B51. Immateriális javak értékesítése </t>
  </si>
  <si>
    <t xml:space="preserve">B52. Ingatlanok értékesítése </t>
  </si>
  <si>
    <t xml:space="preserve">B53. Egyéb tárgyi eszközök értékesítése </t>
  </si>
  <si>
    <t xml:space="preserve">B54. Részesedések értékesítése </t>
  </si>
  <si>
    <t xml:space="preserve">B55. Részesedések megszűnéséhez kapcsolódó bevételek </t>
  </si>
  <si>
    <t xml:space="preserve">B5. Felhalmozási bevételek összesen </t>
  </si>
  <si>
    <t>B71. Felhalmozási célú garancia- és kezességvállalából származó megtérülések államháztartáson kívülről</t>
  </si>
  <si>
    <t>B72. Felhalmozási célú visszatérítendő támogatások, kölcsönök visszatérülése államháztartáson kívülről</t>
  </si>
  <si>
    <t xml:space="preserve">B73. Egyéb felhalmozási célú átvett pénzeszközök </t>
  </si>
  <si>
    <t>FELHALMOZÁSI KÖLTSÉGVETÉSI BEVÉTELEK ÖSSZESEN (B2.+B5.+B7.)</t>
  </si>
  <si>
    <t>FELHALMOZÁSI BEVÉTELEK MINDÖSSZESEN</t>
  </si>
  <si>
    <t>BEVÉTELEK MINDÖSSZESEN</t>
  </si>
  <si>
    <t>2.1. melléklet a …../2014. (  ). számú önkormányzati rendelethez</t>
  </si>
  <si>
    <t xml:space="preserve">                Ezer Ft-ban </t>
  </si>
  <si>
    <t xml:space="preserve">MEGNEVEZÉS </t>
  </si>
  <si>
    <t>Önkormányzat</t>
  </si>
  <si>
    <t>2.2. melléklet a …../2014. (  ). számú önkormányzati rendelethez</t>
  </si>
  <si>
    <t xml:space="preserve">B14. Működ. célú visszatérítendő támogatások, kölcsönök visszatérülése államháztartáson belülről  </t>
  </si>
  <si>
    <t>MEGNEVEZÉS</t>
  </si>
  <si>
    <t>Felsőzsolca Közös Önkormányzati Hivatal</t>
  </si>
  <si>
    <t>2.3. melléklet a …../2014. (  ). számú önkormányzati rendelethez</t>
  </si>
  <si>
    <t xml:space="preserve">B15. Működ. célú visszatérítendő támogatások, kölcsönök igénybevétele államháztartáson belülről  </t>
  </si>
  <si>
    <t>2.1. melléklet az 5/2015. (I. 26.) önkormányzati rendelethez</t>
  </si>
  <si>
    <t>ÉMOP-3.1.2.Felsőzsolca Város funkcióbővítő fejl.</t>
  </si>
  <si>
    <t>TÁMOP-5.3.5. Komplex telepprogram</t>
  </si>
  <si>
    <t>2014.évi választásra</t>
  </si>
  <si>
    <t>Nemz,Fejl.Minisztériumból</t>
  </si>
  <si>
    <t>Munkaügyi Központtól közfoglalkoztatásra</t>
  </si>
  <si>
    <t>TÁMOP"Játszva is tanulhatsz"</t>
  </si>
  <si>
    <t>Megyei Kórháztól</t>
  </si>
  <si>
    <t>3. melléklet az 5/2015. (I. 26.) önkormányzati rendelethez</t>
  </si>
  <si>
    <t xml:space="preserve">     A 2015. évi MŰKÖDÉSI ÉS FELHALMOZÁSI KÖLTSÉGVETÉS BEVÉTELI ELŐIRÁNYZATA FELADATONKÉNT</t>
  </si>
  <si>
    <t>ÖNKORMÁNYZAT  MINDÖSSZESEN</t>
  </si>
  <si>
    <t xml:space="preserve">Kötelező feladatok </t>
  </si>
  <si>
    <t xml:space="preserve">Önként vállalt feladatok </t>
  </si>
  <si>
    <t>Állami (államigazgatási) feladatok</t>
  </si>
  <si>
    <t xml:space="preserve">B404. Tulajdonosi bevételek </t>
  </si>
  <si>
    <t xml:space="preserve">B6. Működési célú átvett pénzeszközök összesen </t>
  </si>
  <si>
    <t>Összesen</t>
  </si>
  <si>
    <t xml:space="preserve">B22. Felhalmozási célú garancia- és kezességvállalásból származó megtérülések államháztartáson belülről </t>
  </si>
  <si>
    <t>B71. Felhalmozási célú garancia- és kezességvállalásból származó megtérülések államháztartáson kívülről</t>
  </si>
  <si>
    <t>3.1.  melléklet az 5/2015. (I. 26.) önkormányzati rendelethez</t>
  </si>
  <si>
    <t xml:space="preserve">     Az ÖNKORMÁNYZAT 2015. évi MŰKÖDÉSI ÉS FELHALMOZÁSI KÖLTSÉGVETÉS BEVÉTELI ELŐIRÁNYZATAI KÖTELEZŐ FELADATONKÉNT </t>
  </si>
  <si>
    <t>3.2. melléklet az 5/2015. (I. 26.) önkormányzati rendelethez</t>
  </si>
  <si>
    <t xml:space="preserve">     Az ÖNKORMÁNYZAT 2015. évi MŰKÖDÉSI ÉS FELHALMOZÁSI KÖLTSÉGVETÉS BEVÉTELI ELŐIRÁNYZATAI ÖNKÉNT VÁLLALT FELADATOK</t>
  </si>
  <si>
    <t>Felsőzsolca Polgármesteri Hivatal</t>
  </si>
  <si>
    <t xml:space="preserve">B63. Egyéb működési céló átvett pénzeszközök </t>
  </si>
  <si>
    <t>4. melléklet az 5/2015. (I. 26.) önkormányzati rendelethez</t>
  </si>
  <si>
    <t>GAMESZ és költségvetési szervei 2015. év bevételi előirányzatai kötelező és önként vállalt feladatai</t>
  </si>
  <si>
    <t>Megnevezés</t>
  </si>
  <si>
    <t>FZs óvoda</t>
  </si>
  <si>
    <t>Városi Könyvtár</t>
  </si>
  <si>
    <t xml:space="preserve">Közműv. Intézet   </t>
  </si>
  <si>
    <t>Múzeum</t>
  </si>
  <si>
    <t>Közm. Int. és VK összesen</t>
  </si>
  <si>
    <t>GAMESZ és kv-i szervei mindösszesen</t>
  </si>
  <si>
    <t xml:space="preserve">Mindösszesenből </t>
  </si>
  <si>
    <t xml:space="preserve">Kötelező </t>
  </si>
  <si>
    <t xml:space="preserve">Önként vállalt </t>
  </si>
  <si>
    <t>Kötelező</t>
  </si>
  <si>
    <t>Önként vállalt</t>
  </si>
  <si>
    <t>B 416 egyéb műk.célu tám.áll-hon belüről</t>
  </si>
  <si>
    <t>B 402 Szoolgáltatások bevéétele</t>
  </si>
  <si>
    <t>B 403 Közvetített szolgáltatások bevétele</t>
  </si>
  <si>
    <t>B 405 Ellátási díjak</t>
  </si>
  <si>
    <t>B 406 Kiszámlázott ÁFA</t>
  </si>
  <si>
    <t>GAMESZ bevételek összesen</t>
  </si>
  <si>
    <t>Saját bevétel összesen</t>
  </si>
  <si>
    <t>Normatíva hozzájárulás</t>
  </si>
  <si>
    <t>Önkormányzati támogatás</t>
  </si>
  <si>
    <t>Maradvány</t>
  </si>
  <si>
    <t>Intézményi Bevételek összesen</t>
  </si>
  <si>
    <t>5. melléklet az 5/2015. (I. 26.) önkormányzati rendelethez</t>
  </si>
  <si>
    <t xml:space="preserve">A 2015. évi MŰKÖDÉSI ÉS FELHALMOZÁSI KÖLTSÉGVETÉS KIADÁSI előirányzatai                                     </t>
  </si>
  <si>
    <t xml:space="preserve">KIADÁSOK JOGCÍMEI </t>
  </si>
  <si>
    <t xml:space="preserve">K2. Munkaadót terhelő járulékok és szoc. hozzájár. adó </t>
  </si>
  <si>
    <t>K3. Dologi kiadások</t>
  </si>
  <si>
    <t xml:space="preserve">K4. Ellátottak pénzbeli juttatásai </t>
  </si>
  <si>
    <t xml:space="preserve">K5. Egyéb működési kiadások összesen </t>
  </si>
  <si>
    <t xml:space="preserve">Ebből: Általános tartalék </t>
  </si>
  <si>
    <r>
      <t xml:space="preserve">      </t>
    </r>
    <r>
      <rPr>
        <i/>
        <sz val="10"/>
        <rFont val="Arial CE"/>
        <family val="2"/>
      </rPr>
      <t xml:space="preserve">     Céltartalék</t>
    </r>
  </si>
  <si>
    <t>A. Működési költségvetési kiadásai össz. (K1. …+K5.)</t>
  </si>
  <si>
    <t xml:space="preserve">K911. Hitel-, kölcsöntörlesztés államháztartáson kívülre </t>
  </si>
  <si>
    <t>K912. Belföldi értékpapírok kiadásai</t>
  </si>
  <si>
    <t xml:space="preserve">K913. Államháztartáson belüli megelőlegezések folyósítása </t>
  </si>
  <si>
    <t>K914. Államháztartáson belüli megelőlegezések visszafizetése</t>
  </si>
  <si>
    <t xml:space="preserve">K915. Központi, irányítószervi támogatás folyósítása </t>
  </si>
  <si>
    <t xml:space="preserve">K916. Pénzeszközök betétként elhelyezése </t>
  </si>
  <si>
    <t xml:space="preserve">K917. Pénzügyi lízing kiadásai </t>
  </si>
  <si>
    <t xml:space="preserve">B. Finanszírozási kiadások összesen (K911. …+K917.) </t>
  </si>
  <si>
    <t xml:space="preserve">K8. Egyéb felhalmozási kiadások </t>
  </si>
  <si>
    <t>D. Felhalmozási költségvetési kiadásai össz. (K. …+K8.)</t>
  </si>
  <si>
    <t xml:space="preserve">E. Finanszírozási kiadások összesen (K911. …+K917.) </t>
  </si>
  <si>
    <t xml:space="preserve">F. FELHALMOZÁSI KIADÁSOK MINDÖSSZESEN (E+D) </t>
  </si>
  <si>
    <t>G. KIADÁS MINDÖSSZESEN (C+F)</t>
  </si>
  <si>
    <t>5.2. melléklet az 5/2015. (I. 26.) önkormányzati rendelethez</t>
  </si>
  <si>
    <t xml:space="preserve">K506. Egyéb működési célú támogatások államháztartáson belülre </t>
  </si>
  <si>
    <t>Felsőzsolcai Szociális és Gyermekjóléti Intézményfenntartó Társulás</t>
  </si>
  <si>
    <t>Bolgár Nemzetiségi Önkormányzatnak</t>
  </si>
  <si>
    <t>Roma Nemzetiségi Önkormányzatnak</t>
  </si>
  <si>
    <t>5.3. melléklet az 5/2015. (I. 26.) számú önkormányzati rendelethez</t>
  </si>
  <si>
    <t>K511 Egyéb működési célú támogatások államháztartáson kivűlre</t>
  </si>
  <si>
    <t>Zsolca TV</t>
  </si>
  <si>
    <t>Felsőzsolca  Sport Club</t>
  </si>
  <si>
    <t>Sajóvölgye Nonprofit Kft</t>
  </si>
  <si>
    <t>Polgármesteri keret</t>
  </si>
  <si>
    <t>BURSA</t>
  </si>
  <si>
    <t>FIZ tagi kölcsön</t>
  </si>
  <si>
    <t>Egyházak támogatása</t>
  </si>
  <si>
    <t>Görög Katolikus Egyház támogatása</t>
  </si>
  <si>
    <t>Felsőzsolcai Polgárőr Egyesület  támogatása</t>
  </si>
  <si>
    <t>Kazinczy Iskola támogatása</t>
  </si>
  <si>
    <t>Testvértelepülések 8.oszt. tanulók tám.</t>
  </si>
  <si>
    <t>Lucák  Laura támogatása</t>
  </si>
  <si>
    <t>Rákóczi Szövetség támogatása</t>
  </si>
  <si>
    <t>6. melléklet az 5/2015. (I. 26.) önkormányzati rendelethez</t>
  </si>
  <si>
    <t xml:space="preserve">A 2015. évi MŰKÖDÉSI ÉS FELHALMOZÁSI KÖLTSÉGVETÉS KIADÁSI előirányzatai  </t>
  </si>
  <si>
    <t>Kötelező feladatok</t>
  </si>
  <si>
    <t xml:space="preserve">Állami (államigazg.-i) feladatok </t>
  </si>
  <si>
    <t>6.1. melléklet az 5/2015. (I. 26.) önkormányzati rendelethez</t>
  </si>
  <si>
    <t>Az ÖNKORMÁNYZAT 2015. évi MŰKÖDÉSI ÉS FELHALMOZÁSI KÖLTSÉGVETÉS KIADÁSI ELŐIRÁNYZATAI</t>
  </si>
  <si>
    <t xml:space="preserve">KÖTELEZŐ FELADATOK </t>
  </si>
  <si>
    <r>
      <t xml:space="preserve">      </t>
    </r>
    <r>
      <rPr>
        <i/>
        <sz val="9"/>
        <rFont val="Arial CE"/>
        <family val="2"/>
      </rPr>
      <t xml:space="preserve">     Céltartalék</t>
    </r>
  </si>
  <si>
    <t>6.2. melléklet az 5/2015. (I. 26.) önkormányzati rendelethez</t>
  </si>
  <si>
    <t xml:space="preserve">Az ÖNKORMÁNYZAT 2015. évi MŰKÖDÉSI ÉS FELHALMOZÁSI KÖLTSÉGVETÉS KIADÁSI ELŐIRÁNYZATAI </t>
  </si>
  <si>
    <t xml:space="preserve">ÖNKÉNT VÁLLALT FELADATOK </t>
  </si>
  <si>
    <t>7. melléklet az 5/2015. (I. 26.) önkormányzati rendelethez</t>
  </si>
  <si>
    <t>GAMESZ  és költségvetési szervei 2015. évi kiadásai előirányzata kötelező és önként vállalat feladatai</t>
  </si>
  <si>
    <t>Szakfeladat</t>
  </si>
  <si>
    <t>Személyi juttatás</t>
  </si>
  <si>
    <t>Járulék</t>
  </si>
  <si>
    <t>Ellátottak pénzbeni juttatása</t>
  </si>
  <si>
    <t>Dologi</t>
  </si>
  <si>
    <t>Kötelező feladat</t>
  </si>
  <si>
    <t>Önként vállalt feladat</t>
  </si>
  <si>
    <t>1.</t>
  </si>
  <si>
    <t>Karbantartó műhely</t>
  </si>
  <si>
    <t>2.</t>
  </si>
  <si>
    <t>Szállítási tevékenység</t>
  </si>
  <si>
    <t>3.</t>
  </si>
  <si>
    <t>Központi gyermekkonyha</t>
  </si>
  <si>
    <t>4.</t>
  </si>
  <si>
    <t>Központi irányítás</t>
  </si>
  <si>
    <t>5.</t>
  </si>
  <si>
    <t>Egészségház</t>
  </si>
  <si>
    <t>6.</t>
  </si>
  <si>
    <t>Egyesületek Háza</t>
  </si>
  <si>
    <t>7.</t>
  </si>
  <si>
    <t>Zöldterületkezelés</t>
  </si>
  <si>
    <t>8.</t>
  </si>
  <si>
    <t>Rendezvények Háza</t>
  </si>
  <si>
    <t>9.</t>
  </si>
  <si>
    <t>Közhasznú foglalkoztatás</t>
  </si>
  <si>
    <t>10.</t>
  </si>
  <si>
    <t>Közvilágítás</t>
  </si>
  <si>
    <t>11.</t>
  </si>
  <si>
    <t>Települési vízellátás</t>
  </si>
  <si>
    <t>12.</t>
  </si>
  <si>
    <t>Lakásgazdálkodás</t>
  </si>
  <si>
    <t>13.</t>
  </si>
  <si>
    <t>Települési hulladék begyűjtése</t>
  </si>
  <si>
    <t>14.</t>
  </si>
  <si>
    <t>Költsv.szervek ált. végz e. kieg tev.</t>
  </si>
  <si>
    <t>15.</t>
  </si>
  <si>
    <t>Köztemető fenntartása</t>
  </si>
  <si>
    <t>16.</t>
  </si>
  <si>
    <t>Helyi utak fenntartása</t>
  </si>
  <si>
    <t>17.</t>
  </si>
  <si>
    <t>Üdültetés</t>
  </si>
  <si>
    <t>18.</t>
  </si>
  <si>
    <t>Város és községgazdálkodás</t>
  </si>
  <si>
    <t>Orvosok továbbszámlázott</t>
  </si>
  <si>
    <t>19.</t>
  </si>
  <si>
    <t>Továbbszámlázott szolgáltatás</t>
  </si>
  <si>
    <t>20.</t>
  </si>
  <si>
    <t>Idegen vendég étkeztetés</t>
  </si>
  <si>
    <t>21.</t>
  </si>
  <si>
    <t>Munkahelyi vendéglátás</t>
  </si>
  <si>
    <t>22.</t>
  </si>
  <si>
    <t>Cothec alapdíj</t>
  </si>
  <si>
    <t>23.</t>
  </si>
  <si>
    <t>Szociális  és gyermekvédelmi ellátások</t>
  </si>
  <si>
    <t>GAMESZ összesen</t>
  </si>
  <si>
    <t>Beruházás</t>
  </si>
  <si>
    <t>GAMESZ mindösszesen</t>
  </si>
  <si>
    <t>Fzs. Napközi Otthonos Óvoda</t>
  </si>
  <si>
    <t>Közművelődési Intézet</t>
  </si>
  <si>
    <t>Múzeumi tevékenység</t>
  </si>
  <si>
    <t>F. Közműv. Int. és V.  Könyvtár</t>
  </si>
  <si>
    <t>11. melléklet az 5/2015. (I. 26.) önkormányzati rendelethez</t>
  </si>
  <si>
    <t xml:space="preserve">Céltartalék célonkénti részletezése </t>
  </si>
  <si>
    <t>Végkielégítésre</t>
  </si>
  <si>
    <t xml:space="preserve">Körjegyzőség megszűnése miatti támogatás </t>
  </si>
  <si>
    <t>Közmunka önrésze</t>
  </si>
  <si>
    <t>Víz-csatonarendszer felújítása</t>
  </si>
  <si>
    <t>2014. évi számlamaradványok</t>
  </si>
  <si>
    <t>2015.évi  bérkompenzőcióra előleg /év végi elszámolás/</t>
  </si>
  <si>
    <t>Céltartalék  összesen</t>
  </si>
  <si>
    <t>14. melléklet az 5/2015. (I. 26.) önkormányzati rendelethez</t>
  </si>
  <si>
    <t>Adatszolgáltatás az önkormányzat és felügyelete alá tartozó</t>
  </si>
  <si>
    <t xml:space="preserve">  költségvetési szerv által elismert tartozásállományról </t>
  </si>
  <si>
    <t>2015. év</t>
  </si>
  <si>
    <t xml:space="preserve">Költségvetési szerv neve: </t>
  </si>
  <si>
    <t>Polgármesteri Hivatal</t>
  </si>
  <si>
    <t>Közműv.</t>
  </si>
  <si>
    <t>Eredeti éves költségvetés kiadási előirányzata:</t>
  </si>
  <si>
    <t>Eredeti éves költségvetés kiadási előirányzat 10%-a:</t>
  </si>
  <si>
    <t>Módosított költségvetés kiadási előirányzata:</t>
  </si>
  <si>
    <t>Módosított költségvetés kiadási előirányzat 10 %-a</t>
  </si>
  <si>
    <t xml:space="preserve">(%= az önkormányzat költségvetési rendeletében meghatározott mérték)  </t>
  </si>
  <si>
    <t>sorsz.</t>
  </si>
  <si>
    <t>........ napon túli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</si>
  <si>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</si>
  <si>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</si>
  <si>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</si>
  <si>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</si>
  <si>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</si>
  <si>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</si>
  <si>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</si>
  <si>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</si>
  <si>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</si>
  <si>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</si>
  <si>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</si>
  <si>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 xml:space="preserve">Szállítókkal szembeni tartozásállomány </t>
  </si>
  <si>
    <t>Egyéb tartozásállomány</t>
  </si>
  <si>
    <t xml:space="preserve">(x) Az önkormányzat költségvetési rendeletének ....... §-ában </t>
  </si>
  <si>
    <t>meghatározott határnapon túli tartozásállomány.</t>
  </si>
  <si>
    <t xml:space="preserve">........................ 2015. ............ hó .... nap </t>
  </si>
  <si>
    <t>..........................................</t>
  </si>
  <si>
    <t xml:space="preserve"> költségvetési szerv vezetője </t>
  </si>
  <si>
    <t>22.számú melléklet az 5/2015. (I. 26.) önkormányzati rendelethez</t>
  </si>
  <si>
    <t xml:space="preserve">   2015. évi  ELŐIRÁNYZAT-FELHASZNÁLÁSI TERV</t>
  </si>
  <si>
    <t xml:space="preserve">Hónap </t>
  </si>
  <si>
    <t xml:space="preserve">Költségvetési </t>
  </si>
  <si>
    <t xml:space="preserve">Folyószámla hitel </t>
  </si>
  <si>
    <t>Hitel</t>
  </si>
  <si>
    <t xml:space="preserve">Értékpapír </t>
  </si>
  <si>
    <t xml:space="preserve">Felvétel </t>
  </si>
  <si>
    <t xml:space="preserve">Törlesztés </t>
  </si>
  <si>
    <t xml:space="preserve">Eladás </t>
  </si>
  <si>
    <t xml:space="preserve">Vétel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</si>
  <si>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</si>
  <si>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</si>
  <si>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</si>
  <si>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</si>
  <si>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</si>
  <si>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</si>
  <si>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</si>
  <si>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</si>
  <si>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</si>
  <si>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</si>
  <si>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</si>
  <si>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</si>
  <si>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Fzs. Napközi Otthonos Óvoda összesen:</t>
  </si>
  <si>
    <t>1. melléklet a 16/2015. (VI. 15.) önkormányzati rendelethez</t>
  </si>
  <si>
    <t>3. melkléklet a 16/2015. (VI. 15.) önkormányzati rendelethez</t>
  </si>
  <si>
    <t>4. melléklet a 16/2015. (VI. 15.) önkormányzati rendelethez</t>
  </si>
  <si>
    <t>10. melléklet a16/2015. (VI. 15.) önkormányzati rendelethez</t>
  </si>
  <si>
    <t>12. melléklet a 16/2015. (VI. 15.) önkormányzati rendelethez</t>
  </si>
  <si>
    <t>17. melléklet a 16/2015. (VI. 15.) önkormányzati rendelethez</t>
  </si>
  <si>
    <t>16. melléklet a 16/2015. (VI. 15.) önkormányzati rendelethez</t>
  </si>
  <si>
    <t>15. melléklet a 16/2015. (VI. 15.)önkormányzati rendelethez</t>
  </si>
  <si>
    <t>14. melléklet a 16/2015. (VI. 15.) önkormányzati rendelethez</t>
  </si>
  <si>
    <t>13. melléklet a.16/2015. (VI. 15.) önkormányzati rendelethez</t>
  </si>
  <si>
    <t>11. melléklet a 16/2015. (VI. 15.) önkormányzati rendelethez</t>
  </si>
  <si>
    <t>9. melléklet a 16/2015. (VI. 15.) önkormányzati rendelethez</t>
  </si>
  <si>
    <t>8. melléklet a 16/2015. (VI. 15.) önkormányzati rendelethez</t>
  </si>
  <si>
    <t>7. melléklet a 16/2015. (VI. 15.) önkormányzati rendelethez</t>
  </si>
  <si>
    <t>6. melléklet a 16/2015. (VI. 15.) önkormányzati rendelethez</t>
  </si>
  <si>
    <t>5. melléklet a 16/2015. (VI. 15.) önkormányzati rendelethez</t>
  </si>
  <si>
    <t>2. melléklet a 16/2015. (VI. 15.)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</si>
</sst>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mmm\ d/"/>
    <numFmt numFmtId="166" formatCode="#,##0\ _F_t"/>
  </numFmts>
  <fonts count="6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2"/>
    </font>
    <font>
      <sz val="11"/>
      <color indexed="8"/>
      <name val="Arial"/>
      <family val="2"/>
    </font>
    <font>
      <i/>
      <sz val="10"/>
      <name val="Arial CE"/>
      <family val="2"/>
    </font>
    <font>
      <i/>
      <sz val="9"/>
      <name val="Arial CE"/>
      <family val="2"/>
    </font>
    <font>
      <sz val="9"/>
      <color indexed="8"/>
      <name val="Calibri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sz val="10"/>
      <color indexed="23"/>
      <name val="Arial CE"/>
      <family val="2"/>
    </font>
    <font>
      <b/>
      <sz val="8"/>
      <color indexed="8"/>
      <name val="Arial CE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1" fillId="0" borderId="0" applyFill="0" applyBorder="0" applyAlignment="0" applyProtection="0"/>
  </cellStyleXfs>
  <cellXfs count="337"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9" fillId="0" borderId="12" xfId="0" applyFont="1" applyBorder="1" applyAlignment="1">
      <alignment horizontal="left"/>
    </xf>
    <xf numFmtId="3" fontId="0" fillId="0" borderId="13" xfId="0" applyNumberFormat="1" applyFont="1" applyBorder="1" applyAlignment="1">
      <alignment/>
    </xf>
    <xf numFmtId="0" fontId="8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4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6" fillId="0" borderId="12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wrapText="1"/>
    </xf>
    <xf numFmtId="0" fontId="0" fillId="33" borderId="10" xfId="0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3" fontId="0" fillId="33" borderId="10" xfId="0" applyNumberFormat="1" applyFont="1" applyFill="1" applyBorder="1" applyAlignment="1">
      <alignment horizontal="right"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6" xfId="0" applyBorder="1" applyAlignment="1">
      <alignment/>
    </xf>
    <xf numFmtId="3" fontId="0" fillId="0" borderId="10" xfId="0" applyNumberFormat="1" applyFont="1" applyBorder="1" applyAlignment="1">
      <alignment horizontal="left"/>
    </xf>
    <xf numFmtId="3" fontId="0" fillId="0" borderId="17" xfId="0" applyNumberFormat="1" applyFont="1" applyBorder="1" applyAlignment="1">
      <alignment/>
    </xf>
    <xf numFmtId="3" fontId="0" fillId="33" borderId="18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right"/>
    </xf>
    <xf numFmtId="0" fontId="0" fillId="0" borderId="0" xfId="55" applyAlignment="1">
      <alignment wrapText="1"/>
      <protection/>
    </xf>
    <xf numFmtId="0" fontId="0" fillId="0" borderId="0" xfId="55">
      <alignment/>
      <protection/>
    </xf>
    <xf numFmtId="0" fontId="11" fillId="0" borderId="0" xfId="57" applyFont="1">
      <alignment/>
      <protection/>
    </xf>
    <xf numFmtId="0" fontId="12" fillId="0" borderId="0" xfId="57" applyFont="1" applyBorder="1" applyAlignment="1">
      <alignment horizontal="right"/>
      <protection/>
    </xf>
    <xf numFmtId="0" fontId="0" fillId="0" borderId="19" xfId="55" applyFont="1" applyBorder="1" applyAlignment="1">
      <alignment wrapText="1"/>
      <protection/>
    </xf>
    <xf numFmtId="0" fontId="13" fillId="0" borderId="0" xfId="57" applyFont="1">
      <alignment/>
      <protection/>
    </xf>
    <xf numFmtId="0" fontId="4" fillId="33" borderId="10" xfId="56" applyFont="1" applyFill="1" applyBorder="1" applyAlignment="1">
      <alignment horizontal="center" wrapText="1"/>
      <protection/>
    </xf>
    <xf numFmtId="0" fontId="15" fillId="0" borderId="10" xfId="56" applyFont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16" fillId="0" borderId="10" xfId="56" applyFont="1" applyBorder="1" applyAlignment="1">
      <alignment horizontal="center" vertical="center" wrapText="1"/>
      <protection/>
    </xf>
    <xf numFmtId="0" fontId="16" fillId="0" borderId="10" xfId="56" applyFont="1" applyFill="1" applyBorder="1" applyAlignment="1">
      <alignment horizontal="center" vertical="center" wrapText="1"/>
      <protection/>
    </xf>
    <xf numFmtId="0" fontId="16" fillId="0" borderId="10" xfId="56" applyFont="1" applyBorder="1" applyAlignment="1">
      <alignment wrapText="1"/>
      <protection/>
    </xf>
    <xf numFmtId="164" fontId="16" fillId="33" borderId="10" xfId="56" applyNumberFormat="1" applyFont="1" applyFill="1" applyBorder="1" applyAlignment="1">
      <alignment wrapText="1"/>
      <protection/>
    </xf>
    <xf numFmtId="165" fontId="16" fillId="0" borderId="10" xfId="56" applyNumberFormat="1" applyFont="1" applyBorder="1" applyAlignment="1">
      <alignment wrapText="1"/>
      <protection/>
    </xf>
    <xf numFmtId="0" fontId="16" fillId="0" borderId="0" xfId="0" applyFont="1" applyAlignment="1">
      <alignment/>
    </xf>
    <xf numFmtId="0" fontId="15" fillId="0" borderId="10" xfId="56" applyFont="1" applyBorder="1" applyAlignment="1">
      <alignment wrapText="1"/>
      <protection/>
    </xf>
    <xf numFmtId="164" fontId="15" fillId="33" borderId="10" xfId="56" applyNumberFormat="1" applyFont="1" applyFill="1" applyBorder="1" applyAlignment="1">
      <alignment wrapText="1"/>
      <protection/>
    </xf>
    <xf numFmtId="164" fontId="16" fillId="33" borderId="10" xfId="56" applyNumberFormat="1" applyFont="1" applyFill="1" applyBorder="1" applyAlignment="1">
      <alignment horizontal="center" wrapText="1"/>
      <protection/>
    </xf>
    <xf numFmtId="3" fontId="16" fillId="0" borderId="10" xfId="55" applyNumberFormat="1" applyFont="1" applyBorder="1" applyAlignment="1">
      <alignment horizontal="center" wrapText="1"/>
      <protection/>
    </xf>
    <xf numFmtId="0" fontId="17" fillId="0" borderId="10" xfId="56" applyFont="1" applyBorder="1" applyAlignment="1">
      <alignment wrapText="1"/>
      <protection/>
    </xf>
    <xf numFmtId="164" fontId="17" fillId="33" borderId="10" xfId="56" applyNumberFormat="1" applyFont="1" applyFill="1" applyBorder="1" applyAlignment="1">
      <alignment horizontal="center" wrapText="1"/>
      <protection/>
    </xf>
    <xf numFmtId="164" fontId="17" fillId="33" borderId="10" xfId="56" applyNumberFormat="1" applyFont="1" applyFill="1" applyBorder="1" applyAlignment="1">
      <alignment wrapText="1"/>
      <protection/>
    </xf>
    <xf numFmtId="0" fontId="18" fillId="0" borderId="0" xfId="0" applyFont="1" applyAlignment="1">
      <alignment/>
    </xf>
    <xf numFmtId="0" fontId="15" fillId="0" borderId="0" xfId="56" applyFont="1" applyBorder="1" applyAlignment="1">
      <alignment wrapText="1"/>
      <protection/>
    </xf>
    <xf numFmtId="164" fontId="15" fillId="33" borderId="0" xfId="56" applyNumberFormat="1" applyFont="1" applyFill="1" applyBorder="1" applyAlignment="1">
      <alignment horizontal="center" wrapText="1"/>
      <protection/>
    </xf>
    <xf numFmtId="164" fontId="15" fillId="33" borderId="0" xfId="56" applyNumberFormat="1" applyFont="1" applyFill="1" applyBorder="1" applyAlignment="1">
      <alignment wrapText="1"/>
      <protection/>
    </xf>
    <xf numFmtId="0" fontId="19" fillId="0" borderId="0" xfId="57" applyFont="1">
      <alignment/>
      <protection/>
    </xf>
    <xf numFmtId="0" fontId="4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/>
    </xf>
    <xf numFmtId="3" fontId="0" fillId="0" borderId="18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left" vertical="center" wrapText="1"/>
    </xf>
    <xf numFmtId="165" fontId="0" fillId="0" borderId="12" xfId="0" applyNumberFormat="1" applyFont="1" applyBorder="1" applyAlignment="1">
      <alignment horizontal="left" wrapText="1"/>
    </xf>
    <xf numFmtId="0" fontId="2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3" fontId="20" fillId="0" borderId="10" xfId="0" applyNumberFormat="1" applyFont="1" applyBorder="1" applyAlignment="1">
      <alignment horizontal="right" wrapText="1"/>
    </xf>
    <xf numFmtId="165" fontId="0" fillId="0" borderId="12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wrapText="1"/>
    </xf>
    <xf numFmtId="0" fontId="0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vertical="center"/>
    </xf>
    <xf numFmtId="3" fontId="0" fillId="0" borderId="1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3" fontId="20" fillId="0" borderId="10" xfId="0" applyNumberFormat="1" applyFont="1" applyBorder="1" applyAlignment="1">
      <alignment horizontal="right"/>
    </xf>
    <xf numFmtId="0" fontId="0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56">
      <alignment/>
      <protection/>
    </xf>
    <xf numFmtId="3" fontId="20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166" fontId="0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8" fillId="0" borderId="12" xfId="0" applyFont="1" applyBorder="1" applyAlignment="1">
      <alignment horizontal="left"/>
    </xf>
    <xf numFmtId="3" fontId="0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165" fontId="8" fillId="0" borderId="12" xfId="0" applyNumberFormat="1" applyFont="1" applyBorder="1" applyAlignment="1">
      <alignment horizontal="left" wrapText="1"/>
    </xf>
    <xf numFmtId="3" fontId="0" fillId="0" borderId="12" xfId="0" applyNumberFormat="1" applyFont="1" applyBorder="1" applyAlignment="1">
      <alignment horizontal="right" wrapText="1"/>
    </xf>
    <xf numFmtId="0" fontId="21" fillId="0" borderId="12" xfId="0" applyFont="1" applyBorder="1" applyAlignment="1">
      <alignment horizontal="left"/>
    </xf>
    <xf numFmtId="3" fontId="20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165" fontId="8" fillId="0" borderId="12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2" fillId="0" borderId="0" xfId="58">
      <alignment/>
      <protection/>
    </xf>
    <xf numFmtId="0" fontId="2" fillId="0" borderId="0" xfId="58" applyFont="1" applyBorder="1" applyAlignment="1">
      <alignment horizontal="right"/>
      <protection/>
    </xf>
    <xf numFmtId="0" fontId="1" fillId="0" borderId="0" xfId="58" applyFont="1" applyBorder="1" applyAlignment="1">
      <alignment wrapText="1"/>
      <protection/>
    </xf>
    <xf numFmtId="0" fontId="24" fillId="0" borderId="10" xfId="56" applyFont="1" applyBorder="1" applyAlignment="1">
      <alignment horizontal="center" wrapText="1"/>
      <protection/>
    </xf>
    <xf numFmtId="0" fontId="24" fillId="0" borderId="18" xfId="56" applyFont="1" applyBorder="1" applyAlignment="1">
      <alignment horizontal="center" wrapText="1"/>
      <protection/>
    </xf>
    <xf numFmtId="49" fontId="24" fillId="0" borderId="18" xfId="56" applyNumberFormat="1" applyFont="1" applyBorder="1" applyAlignment="1">
      <alignment wrapText="1"/>
      <protection/>
    </xf>
    <xf numFmtId="3" fontId="23" fillId="0" borderId="10" xfId="56" applyNumberFormat="1" applyFont="1" applyBorder="1" applyAlignment="1">
      <alignment vertical="center" wrapText="1"/>
      <protection/>
    </xf>
    <xf numFmtId="3" fontId="0" fillId="0" borderId="10" xfId="58" applyNumberFormat="1" applyFont="1" applyBorder="1" applyAlignment="1">
      <alignment wrapText="1"/>
      <protection/>
    </xf>
    <xf numFmtId="49" fontId="24" fillId="0" borderId="10" xfId="56" applyNumberFormat="1" applyFont="1" applyBorder="1" applyAlignment="1">
      <alignment wrapText="1"/>
      <protection/>
    </xf>
    <xf numFmtId="49" fontId="24" fillId="0" borderId="10" xfId="56" applyNumberFormat="1" applyFont="1" applyFill="1" applyBorder="1" applyAlignment="1">
      <alignment wrapText="1"/>
      <protection/>
    </xf>
    <xf numFmtId="3" fontId="23" fillId="0" borderId="10" xfId="56" applyNumberFormat="1" applyFont="1" applyFill="1" applyBorder="1" applyAlignment="1">
      <alignment vertical="center" wrapText="1"/>
      <protection/>
    </xf>
    <xf numFmtId="3" fontId="0" fillId="0" borderId="10" xfId="58" applyNumberFormat="1" applyFont="1" applyFill="1" applyBorder="1" applyAlignment="1">
      <alignment wrapText="1"/>
      <protection/>
    </xf>
    <xf numFmtId="49" fontId="3" fillId="0" borderId="10" xfId="56" applyNumberFormat="1" applyFont="1" applyBorder="1" applyAlignment="1">
      <alignment horizontal="left" wrapText="1"/>
      <protection/>
    </xf>
    <xf numFmtId="3" fontId="25" fillId="0" borderId="10" xfId="56" applyNumberFormat="1" applyFont="1" applyFill="1" applyBorder="1" applyAlignment="1">
      <alignment horizontal="right" wrapText="1"/>
      <protection/>
    </xf>
    <xf numFmtId="3" fontId="23" fillId="0" borderId="10" xfId="56" applyNumberFormat="1" applyFont="1" applyFill="1" applyBorder="1" applyAlignment="1">
      <alignment horizontal="right" wrapText="1"/>
      <protection/>
    </xf>
    <xf numFmtId="3" fontId="23" fillId="0" borderId="10" xfId="56" applyNumberFormat="1" applyFont="1" applyBorder="1" applyAlignment="1">
      <alignment wrapText="1"/>
      <protection/>
    </xf>
    <xf numFmtId="3" fontId="0" fillId="0" borderId="10" xfId="58" applyNumberFormat="1" applyFont="1" applyBorder="1" applyAlignment="1">
      <alignment horizontal="right" wrapText="1"/>
      <protection/>
    </xf>
    <xf numFmtId="0" fontId="2" fillId="0" borderId="0" xfId="58" applyAlignment="1">
      <alignment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wrapText="1"/>
      <protection/>
    </xf>
    <xf numFmtId="49" fontId="26" fillId="0" borderId="10" xfId="56" applyNumberFormat="1" applyFont="1" applyBorder="1" applyAlignment="1">
      <alignment wrapText="1"/>
      <protection/>
    </xf>
    <xf numFmtId="0" fontId="3" fillId="0" borderId="0" xfId="58" applyFont="1" applyBorder="1" applyAlignment="1">
      <alignment wrapText="1"/>
      <protection/>
    </xf>
    <xf numFmtId="49" fontId="26" fillId="0" borderId="0" xfId="56" applyNumberFormat="1" applyFont="1" applyBorder="1" applyAlignment="1">
      <alignment horizontal="left" wrapText="1"/>
      <protection/>
    </xf>
    <xf numFmtId="3" fontId="24" fillId="0" borderId="0" xfId="56" applyNumberFormat="1" applyFont="1" applyBorder="1" applyAlignment="1">
      <alignment wrapText="1"/>
      <protection/>
    </xf>
    <xf numFmtId="3" fontId="3" fillId="0" borderId="0" xfId="58" applyNumberFormat="1" applyFont="1" applyBorder="1" applyAlignment="1">
      <alignment wrapText="1"/>
      <protection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3" fontId="0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9" fillId="0" borderId="25" xfId="0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right"/>
    </xf>
    <xf numFmtId="0" fontId="24" fillId="0" borderId="11" xfId="56" applyFont="1" applyBorder="1" applyAlignment="1">
      <alignment horizontal="center" wrapText="1"/>
      <protection/>
    </xf>
    <xf numFmtId="49" fontId="24" fillId="0" borderId="11" xfId="56" applyNumberFormat="1" applyFont="1" applyBorder="1" applyAlignment="1">
      <alignment wrapText="1"/>
      <protection/>
    </xf>
    <xf numFmtId="3" fontId="23" fillId="0" borderId="11" xfId="56" applyNumberFormat="1" applyFont="1" applyBorder="1" applyAlignment="1">
      <alignment vertical="center" wrapText="1"/>
      <protection/>
    </xf>
    <xf numFmtId="3" fontId="0" fillId="0" borderId="11" xfId="58" applyNumberFormat="1" applyFont="1" applyBorder="1" applyAlignment="1">
      <alignment wrapText="1"/>
      <protection/>
    </xf>
    <xf numFmtId="3" fontId="23" fillId="0" borderId="18" xfId="56" applyNumberFormat="1" applyFont="1" applyBorder="1" applyAlignment="1">
      <alignment vertical="center" wrapText="1"/>
      <protection/>
    </xf>
    <xf numFmtId="3" fontId="0" fillId="0" borderId="18" xfId="58" applyNumberFormat="1" applyFont="1" applyBorder="1" applyAlignment="1">
      <alignment wrapText="1"/>
      <protection/>
    </xf>
    <xf numFmtId="0" fontId="2" fillId="0" borderId="25" xfId="58" applyBorder="1">
      <alignment/>
      <protection/>
    </xf>
    <xf numFmtId="3" fontId="2" fillId="0" borderId="25" xfId="58" applyNumberFormat="1" applyBorder="1">
      <alignment/>
      <protection/>
    </xf>
    <xf numFmtId="0" fontId="27" fillId="0" borderId="25" xfId="58" applyFont="1" applyBorder="1" applyAlignment="1">
      <alignment wrapText="1"/>
      <protection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6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wrapText="1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3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19" xfId="0" applyFont="1" applyBorder="1" applyAlignment="1">
      <alignment horizontal="right"/>
    </xf>
    <xf numFmtId="0" fontId="6" fillId="0" borderId="2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0" fontId="8" fillId="33" borderId="18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4" fillId="0" borderId="3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0" fontId="12" fillId="0" borderId="0" xfId="57" applyFont="1" applyBorder="1" applyAlignment="1">
      <alignment horizontal="right"/>
      <protection/>
    </xf>
    <xf numFmtId="0" fontId="4" fillId="0" borderId="0" xfId="55" applyFont="1" applyBorder="1" applyAlignment="1">
      <alignment horizontal="center"/>
      <protection/>
    </xf>
    <xf numFmtId="0" fontId="14" fillId="0" borderId="10" xfId="57" applyFont="1" applyBorder="1" applyAlignment="1">
      <alignment horizontal="center"/>
      <protection/>
    </xf>
    <xf numFmtId="0" fontId="15" fillId="0" borderId="10" xfId="56" applyFont="1" applyFill="1" applyBorder="1" applyAlignment="1">
      <alignment horizontal="center" vertical="center" wrapText="1"/>
      <protection/>
    </xf>
    <xf numFmtId="164" fontId="15" fillId="33" borderId="10" xfId="56" applyNumberFormat="1" applyFont="1" applyFill="1" applyBorder="1" applyAlignment="1">
      <alignment horizontal="center" wrapText="1"/>
      <protection/>
    </xf>
    <xf numFmtId="164" fontId="16" fillId="33" borderId="10" xfId="56" applyNumberFormat="1" applyFont="1" applyFill="1" applyBorder="1" applyAlignment="1">
      <alignment horizontal="center" wrapText="1"/>
      <protection/>
    </xf>
    <xf numFmtId="164" fontId="17" fillId="33" borderId="10" xfId="56" applyNumberFormat="1" applyFont="1" applyFill="1" applyBorder="1" applyAlignment="1">
      <alignment horizontal="center" wrapText="1"/>
      <protection/>
    </xf>
    <xf numFmtId="164" fontId="15" fillId="33" borderId="0" xfId="56" applyNumberFormat="1" applyFont="1" applyFill="1" applyBorder="1" applyAlignment="1">
      <alignment horizontal="center" wrapText="1"/>
      <protection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3" fillId="0" borderId="25" xfId="56" applyFont="1" applyBorder="1" applyAlignment="1">
      <alignment horizontal="center"/>
      <protection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4" fillId="0" borderId="11" xfId="56" applyFont="1" applyBorder="1" applyAlignment="1">
      <alignment horizontal="center" vertical="center" wrapText="1"/>
      <protection/>
    </xf>
    <xf numFmtId="0" fontId="22" fillId="0" borderId="0" xfId="58" applyFont="1" applyBorder="1" applyAlignment="1">
      <alignment horizontal="right"/>
      <protection/>
    </xf>
    <xf numFmtId="0" fontId="11" fillId="0" borderId="0" xfId="58" applyFont="1" applyBorder="1" applyAlignment="1">
      <alignment horizontal="right"/>
      <protection/>
    </xf>
    <xf numFmtId="0" fontId="2" fillId="0" borderId="0" xfId="58" applyFont="1" applyBorder="1" applyAlignment="1">
      <alignment horizontal="center"/>
      <protection/>
    </xf>
    <xf numFmtId="0" fontId="23" fillId="0" borderId="10" xfId="56" applyFont="1" applyBorder="1" applyAlignment="1">
      <alignment horizontal="center" vertical="center" wrapText="1"/>
      <protection/>
    </xf>
    <xf numFmtId="49" fontId="24" fillId="0" borderId="10" xfId="56" applyNumberFormat="1" applyFont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wrapText="1"/>
      <protection/>
    </xf>
    <xf numFmtId="0" fontId="3" fillId="0" borderId="11" xfId="58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_Munka1" xfId="56"/>
    <cellStyle name="Normál_Xl0000021" xfId="57"/>
    <cellStyle name="Normál_Xl000002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80" zoomScaleNormal="80" zoomScalePageLayoutView="0" workbookViewId="0" topLeftCell="A1">
      <selection activeCell="G1" sqref="G1:I1"/>
    </sheetView>
  </sheetViews>
  <sheetFormatPr defaultColWidth="9.00390625" defaultRowHeight="12.75"/>
  <cols>
    <col min="3" max="3" width="38.00390625" style="0" customWidth="1"/>
    <col min="4" max="4" width="14.375" style="0" customWidth="1"/>
    <col min="5" max="5" width="12.75390625" style="0" customWidth="1"/>
    <col min="6" max="6" width="6.625" style="0" customWidth="1"/>
    <col min="7" max="7" width="47.25390625" style="0" customWidth="1"/>
    <col min="8" max="8" width="15.125" style="0" customWidth="1"/>
    <col min="9" max="9" width="14.00390625" style="0" customWidth="1"/>
  </cols>
  <sheetData>
    <row r="1" spans="7:9" ht="12.75">
      <c r="G1" s="212" t="s">
        <v>361</v>
      </c>
      <c r="H1" s="212"/>
      <c r="I1" s="212"/>
    </row>
    <row r="2" spans="1:9" ht="12.75">
      <c r="A2" s="212" t="s">
        <v>0</v>
      </c>
      <c r="B2" s="212"/>
      <c r="C2" s="212"/>
      <c r="D2" s="212"/>
      <c r="E2" s="212"/>
      <c r="F2" s="212"/>
      <c r="G2" s="212"/>
      <c r="H2" s="212"/>
      <c r="I2" s="212"/>
    </row>
    <row r="3" spans="1:9" ht="12.75">
      <c r="A3" s="213" t="s">
        <v>1</v>
      </c>
      <c r="B3" s="213"/>
      <c r="C3" s="213"/>
      <c r="D3" s="213"/>
      <c r="E3" s="213"/>
      <c r="F3" s="213"/>
      <c r="G3" s="213"/>
      <c r="H3" s="213"/>
      <c r="I3" s="213"/>
    </row>
    <row r="4" spans="1:9" ht="12.75">
      <c r="A4" s="214" t="s">
        <v>2</v>
      </c>
      <c r="B4" s="214"/>
      <c r="C4" s="214"/>
      <c r="D4" s="214"/>
      <c r="E4" s="214"/>
      <c r="F4" s="214"/>
      <c r="G4" s="214"/>
      <c r="H4" s="214"/>
      <c r="I4" s="214"/>
    </row>
    <row r="5" spans="1:9" ht="12.75">
      <c r="A5" s="214" t="s">
        <v>3</v>
      </c>
      <c r="B5" s="214"/>
      <c r="C5" s="214"/>
      <c r="D5" s="214"/>
      <c r="E5" s="214"/>
      <c r="F5" s="214"/>
      <c r="G5" s="214"/>
      <c r="H5" s="214"/>
      <c r="I5" s="214"/>
    </row>
    <row r="6" spans="1:9" ht="12.75">
      <c r="A6" s="215"/>
      <c r="B6" s="215"/>
      <c r="C6" s="215"/>
      <c r="D6" s="4"/>
      <c r="E6" s="4"/>
      <c r="F6" s="215"/>
      <c r="G6" s="215"/>
      <c r="H6" s="5"/>
      <c r="I6" s="5" t="s">
        <v>4</v>
      </c>
    </row>
    <row r="7" spans="1:9" ht="12.75">
      <c r="A7" s="3"/>
      <c r="B7" s="3"/>
      <c r="C7" s="3"/>
      <c r="D7" s="6"/>
      <c r="E7" s="6"/>
      <c r="F7" s="3"/>
      <c r="G7" s="3"/>
      <c r="H7" s="5"/>
      <c r="I7" s="5"/>
    </row>
    <row r="8" spans="1:9" ht="12.75">
      <c r="A8" s="216" t="s">
        <v>5</v>
      </c>
      <c r="B8" s="216"/>
      <c r="C8" s="216"/>
      <c r="D8" s="216" t="s">
        <v>6</v>
      </c>
      <c r="E8" s="216"/>
      <c r="F8" s="216" t="s">
        <v>7</v>
      </c>
      <c r="G8" s="216"/>
      <c r="H8" s="216" t="s">
        <v>6</v>
      </c>
      <c r="I8" s="216" t="s">
        <v>6</v>
      </c>
    </row>
    <row r="9" spans="1:9" ht="12.75">
      <c r="A9" s="217" t="s">
        <v>8</v>
      </c>
      <c r="B9" s="217"/>
      <c r="C9" s="217"/>
      <c r="D9" s="8" t="s">
        <v>9</v>
      </c>
      <c r="E9" s="8" t="s">
        <v>10</v>
      </c>
      <c r="F9" s="217" t="s">
        <v>8</v>
      </c>
      <c r="G9" s="217"/>
      <c r="H9" s="8" t="s">
        <v>9</v>
      </c>
      <c r="I9" s="8" t="s">
        <v>10</v>
      </c>
    </row>
    <row r="10" spans="1:9" ht="12.75">
      <c r="A10" s="218" t="s">
        <v>11</v>
      </c>
      <c r="B10" s="218"/>
      <c r="C10" s="218"/>
      <c r="D10" s="9">
        <v>432954</v>
      </c>
      <c r="E10" s="9">
        <v>565043</v>
      </c>
      <c r="F10" s="218" t="s">
        <v>12</v>
      </c>
      <c r="G10" s="218"/>
      <c r="H10" s="9">
        <v>345973</v>
      </c>
      <c r="I10" s="9">
        <v>530466</v>
      </c>
    </row>
    <row r="11" spans="1:9" ht="12.75" customHeight="1">
      <c r="A11" s="219" t="s">
        <v>13</v>
      </c>
      <c r="B11" s="219"/>
      <c r="C11" s="219"/>
      <c r="D11" s="9">
        <v>324423</v>
      </c>
      <c r="E11" s="9">
        <v>324423</v>
      </c>
      <c r="F11" s="219" t="s">
        <v>14</v>
      </c>
      <c r="G11" s="219"/>
      <c r="H11" s="9">
        <v>88494</v>
      </c>
      <c r="I11" s="9">
        <v>122793</v>
      </c>
    </row>
    <row r="12" spans="1:9" ht="12.75">
      <c r="A12" s="218" t="s">
        <v>15</v>
      </c>
      <c r="B12" s="218"/>
      <c r="C12" s="218"/>
      <c r="D12" s="9">
        <v>111886</v>
      </c>
      <c r="E12" s="9">
        <v>125344</v>
      </c>
      <c r="F12" s="218" t="s">
        <v>16</v>
      </c>
      <c r="G12" s="218"/>
      <c r="H12" s="9">
        <v>292304</v>
      </c>
      <c r="I12" s="9">
        <v>417049</v>
      </c>
    </row>
    <row r="13" spans="1:9" ht="12.75">
      <c r="A13" s="218" t="s">
        <v>17</v>
      </c>
      <c r="B13" s="218"/>
      <c r="C13" s="218"/>
      <c r="D13" s="9"/>
      <c r="E13" s="9"/>
      <c r="F13" s="218" t="s">
        <v>18</v>
      </c>
      <c r="G13" s="218"/>
      <c r="H13" s="9">
        <v>22030</v>
      </c>
      <c r="I13" s="9">
        <v>14149</v>
      </c>
    </row>
    <row r="14" spans="1:9" ht="12.75">
      <c r="A14" s="218"/>
      <c r="B14" s="218"/>
      <c r="C14" s="218"/>
      <c r="D14" s="9"/>
      <c r="E14" s="9"/>
      <c r="F14" s="218" t="s">
        <v>19</v>
      </c>
      <c r="G14" s="218"/>
      <c r="H14" s="9">
        <v>95632</v>
      </c>
      <c r="I14" s="9">
        <v>111522</v>
      </c>
    </row>
    <row r="15" spans="1:9" ht="12.75">
      <c r="A15" s="220"/>
      <c r="B15" s="220"/>
      <c r="C15" s="220"/>
      <c r="D15" s="9"/>
      <c r="E15" s="9"/>
      <c r="F15" s="221" t="s">
        <v>20</v>
      </c>
      <c r="G15" s="221"/>
      <c r="H15" s="9"/>
      <c r="I15" s="9">
        <v>10252</v>
      </c>
    </row>
    <row r="16" spans="1:9" ht="12.75">
      <c r="A16" s="222"/>
      <c r="B16" s="222"/>
      <c r="C16" s="222"/>
      <c r="D16" s="9"/>
      <c r="E16" s="9"/>
      <c r="F16" s="218" t="s">
        <v>21</v>
      </c>
      <c r="G16" s="218"/>
      <c r="H16" s="9">
        <v>44485</v>
      </c>
      <c r="I16" s="9">
        <v>37300</v>
      </c>
    </row>
    <row r="17" spans="1:9" ht="12.75">
      <c r="A17" s="218"/>
      <c r="B17" s="218"/>
      <c r="C17" s="218"/>
      <c r="D17" s="9"/>
      <c r="E17" s="9"/>
      <c r="F17" s="222"/>
      <c r="G17" s="222"/>
      <c r="H17" s="9"/>
      <c r="I17" s="9"/>
    </row>
    <row r="18" spans="1:9" ht="12.75">
      <c r="A18" s="220" t="s">
        <v>22</v>
      </c>
      <c r="B18" s="220"/>
      <c r="C18" s="220"/>
      <c r="D18" s="9">
        <v>869263</v>
      </c>
      <c r="E18" s="9">
        <v>1014810</v>
      </c>
      <c r="F18" s="220" t="s">
        <v>23</v>
      </c>
      <c r="G18" s="220"/>
      <c r="H18" s="9">
        <f>SUM(H10:H14)</f>
        <v>844433</v>
      </c>
      <c r="I18" s="9">
        <v>1195979</v>
      </c>
    </row>
    <row r="19" spans="1:9" ht="12.75">
      <c r="A19" s="218"/>
      <c r="B19" s="218"/>
      <c r="C19" s="218"/>
      <c r="D19" s="9"/>
      <c r="E19" s="9"/>
      <c r="F19" s="218"/>
      <c r="G19" s="218"/>
      <c r="H19" s="9"/>
      <c r="I19" s="9"/>
    </row>
    <row r="20" spans="1:9" ht="12.75">
      <c r="A20" s="220" t="s">
        <v>24</v>
      </c>
      <c r="B20" s="220"/>
      <c r="C20" s="220"/>
      <c r="D20" s="9">
        <v>492736</v>
      </c>
      <c r="E20" s="9">
        <v>810485</v>
      </c>
      <c r="F20" s="220" t="s">
        <v>25</v>
      </c>
      <c r="G20" s="220"/>
      <c r="H20" s="9">
        <v>492736</v>
      </c>
      <c r="I20" s="9">
        <v>521969</v>
      </c>
    </row>
    <row r="21" spans="1:9" ht="12.75">
      <c r="A21" s="222" t="s">
        <v>26</v>
      </c>
      <c r="B21" s="222"/>
      <c r="C21" s="222"/>
      <c r="D21" s="9"/>
      <c r="E21" s="9">
        <v>288516</v>
      </c>
      <c r="F21" s="216"/>
      <c r="G21" s="216"/>
      <c r="H21" s="9"/>
      <c r="I21" s="9"/>
    </row>
    <row r="22" spans="1:9" ht="12.75" customHeight="1">
      <c r="A22" s="223" t="s">
        <v>27</v>
      </c>
      <c r="B22" s="223"/>
      <c r="C22" s="223"/>
      <c r="D22" s="9">
        <v>1361999</v>
      </c>
      <c r="E22" s="9">
        <v>1825295</v>
      </c>
      <c r="F22" s="220" t="s">
        <v>28</v>
      </c>
      <c r="G22" s="220"/>
      <c r="H22" s="9">
        <f>H18+H20</f>
        <v>1337169</v>
      </c>
      <c r="I22" s="9">
        <v>1717948</v>
      </c>
    </row>
    <row r="23" spans="1:9" ht="12.75" customHeight="1">
      <c r="A23" s="219"/>
      <c r="B23" s="219"/>
      <c r="C23" s="219"/>
      <c r="D23" s="9"/>
      <c r="E23" s="9"/>
      <c r="F23" s="218"/>
      <c r="G23" s="218"/>
      <c r="H23" s="9"/>
      <c r="I23" s="9"/>
    </row>
    <row r="24" spans="1:9" ht="12.75" customHeight="1">
      <c r="A24" s="219" t="s">
        <v>29</v>
      </c>
      <c r="B24" s="219"/>
      <c r="C24" s="219"/>
      <c r="D24" s="9"/>
      <c r="E24" s="9"/>
      <c r="F24" s="218" t="s">
        <v>30</v>
      </c>
      <c r="G24" s="218"/>
      <c r="H24" s="9">
        <v>17030</v>
      </c>
      <c r="I24" s="9">
        <v>68440</v>
      </c>
    </row>
    <row r="25" spans="1:9" ht="12.75" customHeight="1">
      <c r="A25" s="219" t="s">
        <v>31</v>
      </c>
      <c r="B25" s="219"/>
      <c r="C25" s="219"/>
      <c r="D25" s="9"/>
      <c r="E25" s="9"/>
      <c r="F25" s="218" t="s">
        <v>32</v>
      </c>
      <c r="G25" s="218"/>
      <c r="H25" s="9">
        <v>14200</v>
      </c>
      <c r="I25" s="9">
        <v>50300</v>
      </c>
    </row>
    <row r="26" spans="1:9" ht="12.75">
      <c r="A26" s="218" t="s">
        <v>33</v>
      </c>
      <c r="B26" s="218"/>
      <c r="C26" s="218"/>
      <c r="D26" s="9">
        <v>6400</v>
      </c>
      <c r="E26" s="9">
        <v>11393</v>
      </c>
      <c r="F26" s="218" t="s">
        <v>34</v>
      </c>
      <c r="G26" s="218"/>
      <c r="H26" s="9"/>
      <c r="I26" s="9"/>
    </row>
    <row r="27" spans="1:9" ht="12.75">
      <c r="A27" s="220" t="s">
        <v>35</v>
      </c>
      <c r="B27" s="220"/>
      <c r="C27" s="220"/>
      <c r="D27" s="9">
        <f>D24+D25+D26</f>
        <v>6400</v>
      </c>
      <c r="E27" s="9">
        <v>11393</v>
      </c>
      <c r="F27" s="220" t="s">
        <v>36</v>
      </c>
      <c r="G27" s="220"/>
      <c r="H27" s="9">
        <v>31230</v>
      </c>
      <c r="I27" s="9">
        <v>118740</v>
      </c>
    </row>
    <row r="28" spans="1:9" ht="12.75">
      <c r="A28" s="218"/>
      <c r="B28" s="218"/>
      <c r="C28" s="218"/>
      <c r="D28" s="9"/>
      <c r="E28" s="9"/>
      <c r="F28" s="218"/>
      <c r="G28" s="218"/>
      <c r="H28" s="9"/>
      <c r="I28" s="9"/>
    </row>
    <row r="29" spans="1:9" ht="12.75">
      <c r="A29" s="220" t="s">
        <v>37</v>
      </c>
      <c r="B29" s="220"/>
      <c r="C29" s="220"/>
      <c r="D29" s="11"/>
      <c r="E29" s="12">
        <v>500</v>
      </c>
      <c r="F29" s="220" t="s">
        <v>38</v>
      </c>
      <c r="G29" s="220"/>
      <c r="H29" s="9"/>
      <c r="I29" s="9">
        <v>500</v>
      </c>
    </row>
    <row r="30" spans="1:9" ht="12.75">
      <c r="A30" s="221" t="s">
        <v>39</v>
      </c>
      <c r="B30" s="221"/>
      <c r="C30" s="221"/>
      <c r="D30" s="11"/>
      <c r="E30" s="11"/>
      <c r="F30" s="216"/>
      <c r="G30" s="216"/>
      <c r="H30" s="9"/>
      <c r="I30" s="9"/>
    </row>
    <row r="31" spans="1:9" ht="12.75">
      <c r="A31" s="218"/>
      <c r="B31" s="218"/>
      <c r="C31" s="218"/>
      <c r="D31" s="9"/>
      <c r="E31" s="9"/>
      <c r="F31" s="218"/>
      <c r="G31" s="218"/>
      <c r="H31" s="9"/>
      <c r="I31" s="9"/>
    </row>
    <row r="32" spans="1:9" ht="12.75" customHeight="1">
      <c r="A32" s="223" t="s">
        <v>40</v>
      </c>
      <c r="B32" s="223"/>
      <c r="C32" s="223"/>
      <c r="D32" s="9">
        <f>D27+D29</f>
        <v>6400</v>
      </c>
      <c r="E32" s="9">
        <v>11893</v>
      </c>
      <c r="F32" s="220" t="s">
        <v>41</v>
      </c>
      <c r="G32" s="220"/>
      <c r="H32" s="9">
        <f>H27+H29</f>
        <v>31230</v>
      </c>
      <c r="I32" s="9">
        <v>119240</v>
      </c>
    </row>
    <row r="33" spans="1:9" ht="12.75" customHeight="1">
      <c r="A33" s="224"/>
      <c r="B33" s="224"/>
      <c r="C33" s="224"/>
      <c r="D33" s="9"/>
      <c r="E33" s="9"/>
      <c r="F33" s="216"/>
      <c r="G33" s="216"/>
      <c r="H33" s="9"/>
      <c r="I33" s="9"/>
    </row>
    <row r="34" spans="1:9" ht="12.75" customHeight="1">
      <c r="A34" s="223" t="s">
        <v>42</v>
      </c>
      <c r="B34" s="223"/>
      <c r="C34" s="223"/>
      <c r="D34" s="9">
        <v>875663</v>
      </c>
      <c r="E34" s="9">
        <v>1026203</v>
      </c>
      <c r="F34" s="220" t="s">
        <v>43</v>
      </c>
      <c r="G34" s="220"/>
      <c r="H34" s="9">
        <f>H18+H27</f>
        <v>875663</v>
      </c>
      <c r="I34" s="9">
        <v>1314719</v>
      </c>
    </row>
    <row r="35" spans="1:9" ht="12.75" customHeight="1">
      <c r="A35" s="224"/>
      <c r="B35" s="224"/>
      <c r="C35" s="224"/>
      <c r="D35" s="9"/>
      <c r="E35" s="9"/>
      <c r="F35" s="216"/>
      <c r="G35" s="216"/>
      <c r="H35" s="9"/>
      <c r="I35" s="9"/>
    </row>
    <row r="36" spans="1:9" ht="12.75" customHeight="1">
      <c r="A36" s="223" t="s">
        <v>44</v>
      </c>
      <c r="B36" s="223"/>
      <c r="C36" s="223"/>
      <c r="D36" s="9">
        <v>492738</v>
      </c>
      <c r="E36" s="9">
        <v>810985</v>
      </c>
      <c r="F36" s="220" t="s">
        <v>45</v>
      </c>
      <c r="G36" s="220"/>
      <c r="H36" s="9">
        <f>H20+H29</f>
        <v>492736</v>
      </c>
      <c r="I36" s="9">
        <v>522469</v>
      </c>
    </row>
    <row r="37" spans="1:9" ht="12.75" customHeight="1">
      <c r="A37" s="225"/>
      <c r="B37" s="225"/>
      <c r="C37" s="225"/>
      <c r="D37" s="9"/>
      <c r="E37" s="9"/>
      <c r="F37" s="222"/>
      <c r="G37" s="222"/>
      <c r="H37" s="9"/>
      <c r="I37" s="9"/>
    </row>
    <row r="38" spans="1:9" ht="12.75">
      <c r="A38" s="226" t="s">
        <v>46</v>
      </c>
      <c r="B38" s="226"/>
      <c r="C38" s="226"/>
      <c r="D38" s="9">
        <f>D22+D32</f>
        <v>1368399</v>
      </c>
      <c r="E38" s="9">
        <v>1837188</v>
      </c>
      <c r="F38" s="226" t="s">
        <v>47</v>
      </c>
      <c r="G38" s="226"/>
      <c r="H38" s="9">
        <f>H22+H32</f>
        <v>1368399</v>
      </c>
      <c r="I38" s="9">
        <v>1837188</v>
      </c>
    </row>
  </sheetData>
  <sheetProtection selectLockedCells="1" selectUnlockedCells="1"/>
  <mergeCells count="71">
    <mergeCell ref="A37:C37"/>
    <mergeCell ref="F37:G37"/>
    <mergeCell ref="A38:C38"/>
    <mergeCell ref="F38:G38"/>
    <mergeCell ref="A34:C34"/>
    <mergeCell ref="F34:G34"/>
    <mergeCell ref="A35:C35"/>
    <mergeCell ref="F35:G35"/>
    <mergeCell ref="A36:C36"/>
    <mergeCell ref="F36:G36"/>
    <mergeCell ref="A31:C31"/>
    <mergeCell ref="F31:G31"/>
    <mergeCell ref="A32:C32"/>
    <mergeCell ref="F32:G32"/>
    <mergeCell ref="A33:C33"/>
    <mergeCell ref="F33:G33"/>
    <mergeCell ref="A28:C28"/>
    <mergeCell ref="F28:G28"/>
    <mergeCell ref="A29:C29"/>
    <mergeCell ref="F29:G29"/>
    <mergeCell ref="A30:C30"/>
    <mergeCell ref="F30:G30"/>
    <mergeCell ref="A25:C25"/>
    <mergeCell ref="F25:G25"/>
    <mergeCell ref="A26:C26"/>
    <mergeCell ref="F26:G26"/>
    <mergeCell ref="A27:C27"/>
    <mergeCell ref="F27:G27"/>
    <mergeCell ref="A22:C22"/>
    <mergeCell ref="F22:G22"/>
    <mergeCell ref="A23:C23"/>
    <mergeCell ref="F23:G23"/>
    <mergeCell ref="A24:C24"/>
    <mergeCell ref="F24:G24"/>
    <mergeCell ref="A19:C19"/>
    <mergeCell ref="F19:G19"/>
    <mergeCell ref="A20:C20"/>
    <mergeCell ref="F20:G20"/>
    <mergeCell ref="A21:C21"/>
    <mergeCell ref="F21:G21"/>
    <mergeCell ref="A16:C16"/>
    <mergeCell ref="F16:G16"/>
    <mergeCell ref="A17:C17"/>
    <mergeCell ref="F17:G17"/>
    <mergeCell ref="A18:C18"/>
    <mergeCell ref="F18:G18"/>
    <mergeCell ref="A13:C13"/>
    <mergeCell ref="F13:G13"/>
    <mergeCell ref="A14:C14"/>
    <mergeCell ref="F14:G14"/>
    <mergeCell ref="A15:C15"/>
    <mergeCell ref="F15:G15"/>
    <mergeCell ref="A10:C10"/>
    <mergeCell ref="F10:G10"/>
    <mergeCell ref="A11:C11"/>
    <mergeCell ref="F11:G11"/>
    <mergeCell ref="A12:C12"/>
    <mergeCell ref="F12:G12"/>
    <mergeCell ref="A8:C8"/>
    <mergeCell ref="D8:E8"/>
    <mergeCell ref="F8:G8"/>
    <mergeCell ref="H8:I8"/>
    <mergeCell ref="A9:C9"/>
    <mergeCell ref="F9:G9"/>
    <mergeCell ref="G1:I1"/>
    <mergeCell ref="A2:I2"/>
    <mergeCell ref="A3:I3"/>
    <mergeCell ref="A4:I4"/>
    <mergeCell ref="A5:I5"/>
    <mergeCell ref="A6:C6"/>
    <mergeCell ref="F6:G6"/>
  </mergeCells>
  <printOptions/>
  <pageMargins left="0.5902777777777778" right="0.3298611111111111" top="0.25972222222222224" bottom="0.27569444444444446" header="0.5118055555555555" footer="0.5118055555555555"/>
  <pageSetup horizontalDpi="300" verticalDpi="300" orientation="landscape" paperSize="9" scale="8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8"/>
  <sheetViews>
    <sheetView zoomScale="80" zoomScaleNormal="80" zoomScalePageLayoutView="0" workbookViewId="0" topLeftCell="A1">
      <selection activeCell="G2" sqref="G2:I2"/>
    </sheetView>
  </sheetViews>
  <sheetFormatPr defaultColWidth="9.00390625" defaultRowHeight="12.75"/>
  <cols>
    <col min="1" max="1" width="56.25390625" style="0" customWidth="1"/>
    <col min="2" max="2" width="16.25390625" style="0" customWidth="1"/>
    <col min="3" max="3" width="14.75390625" style="0" customWidth="1"/>
    <col min="4" max="4" width="14.00390625" style="0" customWidth="1"/>
    <col min="5" max="5" width="17.875" style="0" customWidth="1"/>
    <col min="6" max="6" width="16.75390625" style="0" customWidth="1"/>
    <col min="7" max="8" width="18.75390625" style="0" customWidth="1"/>
    <col min="9" max="9" width="18.25390625" style="0" customWidth="1"/>
  </cols>
  <sheetData>
    <row r="2" spans="7:9" ht="12.75">
      <c r="G2" s="212" t="s">
        <v>371</v>
      </c>
      <c r="H2" s="212"/>
      <c r="I2" s="212"/>
    </row>
    <row r="3" spans="1:9" ht="12.75">
      <c r="A3" s="212" t="s">
        <v>222</v>
      </c>
      <c r="B3" s="212"/>
      <c r="C3" s="212"/>
      <c r="D3" s="212"/>
      <c r="E3" s="212"/>
      <c r="F3" s="212"/>
      <c r="G3" s="212"/>
      <c r="H3" s="212"/>
      <c r="I3" s="212"/>
    </row>
    <row r="4" spans="1:9" ht="12.75">
      <c r="A4" s="213" t="s">
        <v>223</v>
      </c>
      <c r="B4" s="213"/>
      <c r="C4" s="213"/>
      <c r="D4" s="213"/>
      <c r="E4" s="213"/>
      <c r="F4" s="213"/>
      <c r="G4" s="213"/>
      <c r="H4" s="213"/>
      <c r="I4" s="213"/>
    </row>
    <row r="5" spans="1:9" ht="12.75">
      <c r="A5" s="213" t="s">
        <v>50</v>
      </c>
      <c r="B5" s="213"/>
      <c r="C5" s="213"/>
      <c r="D5" s="213"/>
      <c r="E5" s="213"/>
      <c r="F5" s="213"/>
      <c r="G5" s="213"/>
      <c r="H5" s="213"/>
      <c r="I5" s="213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106" t="s">
        <v>99</v>
      </c>
    </row>
    <row r="8" spans="1:9" ht="12.75">
      <c r="A8" s="304" t="s">
        <v>181</v>
      </c>
      <c r="B8" s="268" t="s">
        <v>52</v>
      </c>
      <c r="C8" s="268"/>
      <c r="D8" s="268"/>
      <c r="E8" s="268"/>
      <c r="F8" s="268" t="s">
        <v>53</v>
      </c>
      <c r="G8" s="268"/>
      <c r="H8" s="268"/>
      <c r="I8" s="268"/>
    </row>
    <row r="9" spans="1:9" ht="12.75" customHeight="1">
      <c r="A9" s="305"/>
      <c r="B9" s="267" t="s">
        <v>224</v>
      </c>
      <c r="C9" s="267" t="s">
        <v>141</v>
      </c>
      <c r="D9" s="267" t="s">
        <v>225</v>
      </c>
      <c r="E9" s="267" t="s">
        <v>57</v>
      </c>
      <c r="F9" s="267" t="s">
        <v>224</v>
      </c>
      <c r="G9" s="267" t="s">
        <v>141</v>
      </c>
      <c r="H9" s="267" t="s">
        <v>225</v>
      </c>
      <c r="I9" s="267" t="s">
        <v>57</v>
      </c>
    </row>
    <row r="10" spans="1:9" ht="27" customHeight="1">
      <c r="A10" s="306"/>
      <c r="B10" s="267"/>
      <c r="C10" s="267"/>
      <c r="D10" s="267"/>
      <c r="E10" s="267"/>
      <c r="F10" s="267"/>
      <c r="G10" s="267"/>
      <c r="H10" s="267"/>
      <c r="I10" s="267"/>
    </row>
    <row r="11" spans="1:9" ht="14.25" customHeight="1">
      <c r="A11" s="199" t="s">
        <v>12</v>
      </c>
      <c r="B11" s="87">
        <v>295146</v>
      </c>
      <c r="C11" s="87">
        <v>50827</v>
      </c>
      <c r="D11" s="200"/>
      <c r="E11" s="53">
        <f>SUM(B11:D11)</f>
        <v>345973</v>
      </c>
      <c r="F11" s="87">
        <v>463166</v>
      </c>
      <c r="G11" s="87">
        <v>67300</v>
      </c>
      <c r="H11" s="200"/>
      <c r="I11" s="53">
        <v>530466</v>
      </c>
    </row>
    <row r="12" spans="1:9" ht="14.25" customHeight="1">
      <c r="A12" s="89" t="s">
        <v>182</v>
      </c>
      <c r="B12" s="42">
        <v>74770</v>
      </c>
      <c r="C12" s="42">
        <v>13724</v>
      </c>
      <c r="D12" s="108"/>
      <c r="E12" s="18">
        <f>SUM(B12:D12)</f>
        <v>88494</v>
      </c>
      <c r="F12" s="42">
        <v>103031</v>
      </c>
      <c r="G12" s="42">
        <v>19762</v>
      </c>
      <c r="H12" s="108"/>
      <c r="I12" s="18">
        <v>122793</v>
      </c>
    </row>
    <row r="13" spans="1:9" ht="14.25" customHeight="1">
      <c r="A13" s="86" t="s">
        <v>183</v>
      </c>
      <c r="B13" s="42">
        <v>192075</v>
      </c>
      <c r="C13" s="42">
        <v>100229</v>
      </c>
      <c r="D13" s="108"/>
      <c r="E13" s="18">
        <f>SUM(B13:D13)</f>
        <v>292304</v>
      </c>
      <c r="F13" s="42">
        <v>285653</v>
      </c>
      <c r="G13" s="42">
        <v>131396</v>
      </c>
      <c r="H13" s="108"/>
      <c r="I13" s="18">
        <v>417049</v>
      </c>
    </row>
    <row r="14" spans="1:9" ht="14.25" customHeight="1">
      <c r="A14" s="90" t="s">
        <v>184</v>
      </c>
      <c r="B14" s="18">
        <v>22030</v>
      </c>
      <c r="C14" s="18"/>
      <c r="D14" s="108"/>
      <c r="E14" s="18">
        <f>SUM(B14:D14)</f>
        <v>22030</v>
      </c>
      <c r="F14" s="18">
        <v>14149</v>
      </c>
      <c r="G14" s="18"/>
      <c r="H14" s="108"/>
      <c r="I14" s="18">
        <v>14149</v>
      </c>
    </row>
    <row r="15" spans="1:9" ht="14.25" customHeight="1">
      <c r="A15" s="86" t="s">
        <v>185</v>
      </c>
      <c r="B15" s="18">
        <v>27847</v>
      </c>
      <c r="C15" s="18">
        <v>67785</v>
      </c>
      <c r="D15" s="108"/>
      <c r="E15" s="18">
        <f>SUM(B15:D15)</f>
        <v>95632</v>
      </c>
      <c r="F15" s="18">
        <v>37088</v>
      </c>
      <c r="G15" s="18">
        <v>74434</v>
      </c>
      <c r="H15" s="108"/>
      <c r="I15" s="18">
        <v>111522</v>
      </c>
    </row>
    <row r="16" spans="1:9" ht="14.25" customHeight="1">
      <c r="A16" s="91" t="s">
        <v>186</v>
      </c>
      <c r="B16" s="18"/>
      <c r="C16" s="18"/>
      <c r="D16" s="15"/>
      <c r="E16" s="18"/>
      <c r="F16" s="18"/>
      <c r="G16" s="18">
        <v>10252</v>
      </c>
      <c r="H16" s="15"/>
      <c r="I16" s="18">
        <v>10252</v>
      </c>
    </row>
    <row r="17" spans="1:9" ht="14.25" customHeight="1">
      <c r="A17" s="92" t="s">
        <v>187</v>
      </c>
      <c r="B17" s="114"/>
      <c r="C17" s="114">
        <v>44485</v>
      </c>
      <c r="D17" s="108"/>
      <c r="E17" s="18">
        <v>44485</v>
      </c>
      <c r="F17" s="114"/>
      <c r="G17" s="114">
        <v>37300</v>
      </c>
      <c r="H17" s="108"/>
      <c r="I17" s="18">
        <v>37300</v>
      </c>
    </row>
    <row r="18" spans="1:9" ht="14.25" customHeight="1">
      <c r="A18" s="94"/>
      <c r="B18" s="115"/>
      <c r="C18" s="115"/>
      <c r="D18" s="108"/>
      <c r="E18" s="18"/>
      <c r="F18" s="115"/>
      <c r="G18" s="115"/>
      <c r="H18" s="108"/>
      <c r="I18" s="18"/>
    </row>
    <row r="19" spans="1:9" ht="14.25" customHeight="1">
      <c r="A19" s="97" t="s">
        <v>188</v>
      </c>
      <c r="B19" s="95">
        <f>SUM(B11:B15)</f>
        <v>611868</v>
      </c>
      <c r="C19" s="95">
        <f>SUM(C11:C15)</f>
        <v>232565</v>
      </c>
      <c r="D19" s="116">
        <f>SUM(D11:D15)</f>
        <v>0</v>
      </c>
      <c r="E19" s="42">
        <f>SUM(B19:D19)</f>
        <v>844433</v>
      </c>
      <c r="F19" s="95">
        <v>903087</v>
      </c>
      <c r="G19" s="95">
        <v>292892</v>
      </c>
      <c r="H19" s="116"/>
      <c r="I19" s="42">
        <v>1195979</v>
      </c>
    </row>
    <row r="20" spans="1:9" ht="14.25" customHeight="1">
      <c r="A20" s="97"/>
      <c r="B20" s="115"/>
      <c r="C20" s="115"/>
      <c r="D20" s="108"/>
      <c r="E20" s="18"/>
      <c r="F20" s="115"/>
      <c r="G20" s="115"/>
      <c r="H20" s="108"/>
      <c r="I20" s="18"/>
    </row>
    <row r="21" spans="1:9" ht="14.25" customHeight="1">
      <c r="A21" s="98" t="s">
        <v>189</v>
      </c>
      <c r="B21" s="20"/>
      <c r="C21" s="115"/>
      <c r="D21" s="108"/>
      <c r="E21" s="18">
        <f aca="true" t="shared" si="0" ref="E21:E28">SUM(B21:D21)</f>
        <v>0</v>
      </c>
      <c r="F21" s="20"/>
      <c r="G21" s="115"/>
      <c r="H21" s="108"/>
      <c r="I21" s="18"/>
    </row>
    <row r="22" spans="1:9" ht="14.25" customHeight="1">
      <c r="A22" s="98" t="s">
        <v>190</v>
      </c>
      <c r="B22" s="20"/>
      <c r="C22" s="115"/>
      <c r="D22" s="108"/>
      <c r="E22" s="18">
        <f t="shared" si="0"/>
        <v>0</v>
      </c>
      <c r="F22" s="20"/>
      <c r="G22" s="115"/>
      <c r="H22" s="108"/>
      <c r="I22" s="18"/>
    </row>
    <row r="23" spans="1:9" ht="14.25" customHeight="1">
      <c r="A23" s="99" t="s">
        <v>191</v>
      </c>
      <c r="B23" s="117"/>
      <c r="C23" s="115"/>
      <c r="D23" s="108"/>
      <c r="E23" s="18">
        <f t="shared" si="0"/>
        <v>0</v>
      </c>
      <c r="F23" s="117"/>
      <c r="G23" s="115"/>
      <c r="H23" s="108"/>
      <c r="I23" s="18"/>
    </row>
    <row r="24" spans="1:9" ht="14.25" customHeight="1">
      <c r="A24" s="98" t="s">
        <v>192</v>
      </c>
      <c r="B24" s="20"/>
      <c r="C24" s="115"/>
      <c r="D24" s="108"/>
      <c r="E24" s="18">
        <f t="shared" si="0"/>
        <v>0</v>
      </c>
      <c r="F24" s="20"/>
      <c r="G24" s="115"/>
      <c r="H24" s="108"/>
      <c r="I24" s="18"/>
    </row>
    <row r="25" spans="1:9" ht="14.25" customHeight="1">
      <c r="A25" s="98" t="s">
        <v>193</v>
      </c>
      <c r="B25" s="20">
        <v>437974</v>
      </c>
      <c r="C25" s="95">
        <v>54762</v>
      </c>
      <c r="D25" s="57"/>
      <c r="E25" s="18">
        <f t="shared" si="0"/>
        <v>492736</v>
      </c>
      <c r="F25" s="20">
        <v>467207</v>
      </c>
      <c r="G25" s="95">
        <v>54762</v>
      </c>
      <c r="H25" s="57"/>
      <c r="I25" s="18">
        <v>521969</v>
      </c>
    </row>
    <row r="26" spans="1:9" ht="14.25" customHeight="1">
      <c r="A26" s="98" t="s">
        <v>194</v>
      </c>
      <c r="B26" s="20"/>
      <c r="C26" s="115"/>
      <c r="D26" s="108"/>
      <c r="E26" s="18">
        <f t="shared" si="0"/>
        <v>0</v>
      </c>
      <c r="F26" s="20"/>
      <c r="G26" s="115"/>
      <c r="H26" s="108"/>
      <c r="I26" s="18"/>
    </row>
    <row r="27" spans="1:9" ht="14.25" customHeight="1">
      <c r="A27" s="98" t="s">
        <v>195</v>
      </c>
      <c r="B27" s="20"/>
      <c r="C27" s="115"/>
      <c r="D27" s="108"/>
      <c r="E27" s="18">
        <f t="shared" si="0"/>
        <v>0</v>
      </c>
      <c r="F27" s="20"/>
      <c r="G27" s="115"/>
      <c r="H27" s="108"/>
      <c r="I27" s="18"/>
    </row>
    <row r="28" spans="1:9" ht="14.25" customHeight="1">
      <c r="A28" s="101" t="s">
        <v>196</v>
      </c>
      <c r="B28" s="20">
        <f>SUM(B21:B27)</f>
        <v>437974</v>
      </c>
      <c r="C28" s="20">
        <f>SUM(C21:C27)</f>
        <v>54762</v>
      </c>
      <c r="D28" s="118">
        <f>SUM(D21:D27)</f>
        <v>0</v>
      </c>
      <c r="E28" s="18">
        <f t="shared" si="0"/>
        <v>492736</v>
      </c>
      <c r="F28" s="20">
        <v>467207</v>
      </c>
      <c r="G28" s="20">
        <v>54762</v>
      </c>
      <c r="H28" s="118"/>
      <c r="I28" s="18">
        <v>521969</v>
      </c>
    </row>
    <row r="29" spans="1:9" ht="14.25" customHeight="1">
      <c r="A29" s="97"/>
      <c r="B29" s="115"/>
      <c r="C29" s="115"/>
      <c r="D29" s="108"/>
      <c r="E29" s="18"/>
      <c r="F29" s="115"/>
      <c r="G29" s="115"/>
      <c r="H29" s="108"/>
      <c r="I29" s="18"/>
    </row>
    <row r="30" spans="1:9" ht="14.25" customHeight="1">
      <c r="A30" s="101" t="s">
        <v>28</v>
      </c>
      <c r="B30" s="115">
        <f>B19+B28</f>
        <v>1049842</v>
      </c>
      <c r="C30" s="115">
        <f>C19+C28</f>
        <v>287327</v>
      </c>
      <c r="D30" s="119">
        <f>D19+D28</f>
        <v>0</v>
      </c>
      <c r="E30" s="18">
        <f>SUM(B30:D30)</f>
        <v>1337169</v>
      </c>
      <c r="F30" s="115">
        <v>1370294</v>
      </c>
      <c r="G30" s="115">
        <v>347654</v>
      </c>
      <c r="H30" s="119"/>
      <c r="I30" s="18">
        <v>1717948</v>
      </c>
    </row>
    <row r="31" spans="1:9" ht="14.25" customHeight="1">
      <c r="A31" s="97"/>
      <c r="B31" s="115"/>
      <c r="C31" s="115"/>
      <c r="D31" s="108"/>
      <c r="E31" s="18"/>
      <c r="F31" s="115"/>
      <c r="G31" s="115"/>
      <c r="H31" s="108"/>
      <c r="I31" s="18"/>
    </row>
    <row r="32" spans="1:9" ht="14.25" customHeight="1">
      <c r="A32" s="98" t="s">
        <v>30</v>
      </c>
      <c r="B32" s="20"/>
      <c r="C32" s="115">
        <v>17030</v>
      </c>
      <c r="D32" s="108"/>
      <c r="E32" s="18">
        <f>SUM(B32:D32)</f>
        <v>17030</v>
      </c>
      <c r="F32" s="20"/>
      <c r="G32" s="115">
        <v>68440</v>
      </c>
      <c r="H32" s="108"/>
      <c r="I32" s="18">
        <v>68440</v>
      </c>
    </row>
    <row r="33" spans="1:9" ht="14.25" customHeight="1">
      <c r="A33" s="98" t="s">
        <v>32</v>
      </c>
      <c r="B33" s="20"/>
      <c r="C33" s="95">
        <v>14200</v>
      </c>
      <c r="D33" s="15"/>
      <c r="E33" s="18">
        <f>SUM(B33:D33)</f>
        <v>14200</v>
      </c>
      <c r="F33" s="20"/>
      <c r="G33" s="95">
        <v>50300</v>
      </c>
      <c r="H33" s="15"/>
      <c r="I33" s="18">
        <v>50300</v>
      </c>
    </row>
    <row r="34" spans="1:9" ht="14.25" customHeight="1">
      <c r="A34" s="99" t="s">
        <v>197</v>
      </c>
      <c r="B34" s="117"/>
      <c r="C34" s="120"/>
      <c r="D34" s="15"/>
      <c r="E34" s="18">
        <f>SUM(B34:D34)</f>
        <v>0</v>
      </c>
      <c r="F34" s="117"/>
      <c r="G34" s="120"/>
      <c r="H34" s="15"/>
      <c r="I34" s="18"/>
    </row>
    <row r="35" spans="1:9" ht="14.25" customHeight="1">
      <c r="A35" s="97" t="s">
        <v>198</v>
      </c>
      <c r="B35" s="20">
        <f>SUM(B32:B34)</f>
        <v>0</v>
      </c>
      <c r="C35" s="20">
        <f>SUM(C32:C34)</f>
        <v>31230</v>
      </c>
      <c r="D35" s="118">
        <f>SUM(D32:D34)</f>
        <v>0</v>
      </c>
      <c r="E35" s="18">
        <f>SUM(B35:D35)</f>
        <v>31230</v>
      </c>
      <c r="F35" s="20"/>
      <c r="G35" s="20">
        <v>118740</v>
      </c>
      <c r="H35" s="118"/>
      <c r="I35" s="18">
        <v>118740</v>
      </c>
    </row>
    <row r="36" spans="1:9" ht="14.25" customHeight="1">
      <c r="A36" s="97"/>
      <c r="B36" s="121"/>
      <c r="C36" s="22"/>
      <c r="D36" s="108"/>
      <c r="E36" s="18"/>
      <c r="F36" s="121"/>
      <c r="G36" s="22"/>
      <c r="H36" s="108"/>
      <c r="I36" s="18"/>
    </row>
    <row r="37" spans="1:9" ht="14.25" customHeight="1">
      <c r="A37" s="98" t="s">
        <v>189</v>
      </c>
      <c r="B37" s="121"/>
      <c r="C37" s="22"/>
      <c r="D37" s="108"/>
      <c r="E37" s="18">
        <f aca="true" t="shared" si="1" ref="E37:E44">SUM(B37:D37)</f>
        <v>0</v>
      </c>
      <c r="F37" s="121"/>
      <c r="G37" s="22"/>
      <c r="H37" s="108"/>
      <c r="I37" s="18"/>
    </row>
    <row r="38" spans="1:9" ht="14.25" customHeight="1">
      <c r="A38" s="98" t="s">
        <v>190</v>
      </c>
      <c r="B38" s="121"/>
      <c r="C38" s="22"/>
      <c r="D38" s="108"/>
      <c r="E38" s="18">
        <f t="shared" si="1"/>
        <v>0</v>
      </c>
      <c r="F38" s="121"/>
      <c r="G38" s="22"/>
      <c r="H38" s="108"/>
      <c r="I38" s="18"/>
    </row>
    <row r="39" spans="1:9" ht="14.25" customHeight="1">
      <c r="A39" s="99" t="s">
        <v>191</v>
      </c>
      <c r="B39" s="121"/>
      <c r="C39" s="22"/>
      <c r="D39" s="108"/>
      <c r="E39" s="18">
        <f t="shared" si="1"/>
        <v>0</v>
      </c>
      <c r="F39" s="121"/>
      <c r="G39" s="22"/>
      <c r="H39" s="108"/>
      <c r="I39" s="18"/>
    </row>
    <row r="40" spans="1:9" ht="14.25" customHeight="1">
      <c r="A40" s="98" t="s">
        <v>192</v>
      </c>
      <c r="B40" s="121"/>
      <c r="C40" s="22"/>
      <c r="D40" s="108"/>
      <c r="E40" s="18">
        <f t="shared" si="1"/>
        <v>0</v>
      </c>
      <c r="F40" s="121"/>
      <c r="G40" s="22"/>
      <c r="H40" s="108"/>
      <c r="I40" s="18"/>
    </row>
    <row r="41" spans="1:9" ht="14.25" customHeight="1">
      <c r="A41" s="98" t="s">
        <v>193</v>
      </c>
      <c r="B41" s="121"/>
      <c r="C41" s="22"/>
      <c r="D41" s="108"/>
      <c r="E41" s="18">
        <f t="shared" si="1"/>
        <v>0</v>
      </c>
      <c r="F41" s="121"/>
      <c r="G41" s="22">
        <v>500</v>
      </c>
      <c r="H41" s="108"/>
      <c r="I41" s="18">
        <v>500</v>
      </c>
    </row>
    <row r="42" spans="1:9" ht="14.25" customHeight="1">
      <c r="A42" s="98" t="s">
        <v>194</v>
      </c>
      <c r="B42" s="121"/>
      <c r="C42" s="22"/>
      <c r="D42" s="108"/>
      <c r="E42" s="18">
        <f t="shared" si="1"/>
        <v>0</v>
      </c>
      <c r="F42" s="121"/>
      <c r="G42" s="22"/>
      <c r="H42" s="108"/>
      <c r="I42" s="18"/>
    </row>
    <row r="43" spans="1:9" ht="14.25" customHeight="1">
      <c r="A43" s="98" t="s">
        <v>195</v>
      </c>
      <c r="B43" s="121"/>
      <c r="C43" s="22"/>
      <c r="D43" s="108"/>
      <c r="E43" s="18">
        <f t="shared" si="1"/>
        <v>0</v>
      </c>
      <c r="F43" s="121"/>
      <c r="G43" s="22"/>
      <c r="H43" s="108"/>
      <c r="I43" s="18"/>
    </row>
    <row r="44" spans="1:9" ht="14.25" customHeight="1">
      <c r="A44" s="101" t="s">
        <v>199</v>
      </c>
      <c r="B44" s="20">
        <f>SUM(B37:B43)</f>
        <v>0</v>
      </c>
      <c r="C44" s="20">
        <f>SUM(C37:C43)</f>
        <v>0</v>
      </c>
      <c r="D44" s="118">
        <f>SUM(D37:D43)</f>
        <v>0</v>
      </c>
      <c r="E44" s="18">
        <f t="shared" si="1"/>
        <v>0</v>
      </c>
      <c r="F44" s="20"/>
      <c r="G44" s="20">
        <v>500</v>
      </c>
      <c r="H44" s="118"/>
      <c r="I44" s="18">
        <v>500</v>
      </c>
    </row>
    <row r="45" spans="1:9" ht="14.25" customHeight="1">
      <c r="A45" s="102"/>
      <c r="B45" s="50"/>
      <c r="C45" s="18"/>
      <c r="D45" s="108"/>
      <c r="E45" s="18"/>
      <c r="F45" s="50"/>
      <c r="G45" s="18"/>
      <c r="H45" s="108"/>
      <c r="I45" s="18"/>
    </row>
    <row r="46" spans="1:9" ht="14.25" customHeight="1">
      <c r="A46" s="101" t="s">
        <v>200</v>
      </c>
      <c r="B46" s="18">
        <f>B35+B44</f>
        <v>0</v>
      </c>
      <c r="C46" s="18">
        <f>C35+C44</f>
        <v>31230</v>
      </c>
      <c r="D46" s="108">
        <f>D35+D44</f>
        <v>0</v>
      </c>
      <c r="E46" s="18">
        <f>SUM(B46:D46)</f>
        <v>31230</v>
      </c>
      <c r="F46" s="18"/>
      <c r="G46" s="18">
        <v>119240</v>
      </c>
      <c r="H46" s="108"/>
      <c r="I46" s="18">
        <v>119240</v>
      </c>
    </row>
    <row r="47" spans="1:9" ht="14.25" customHeight="1">
      <c r="A47" s="104"/>
      <c r="B47" s="17"/>
      <c r="C47" s="17"/>
      <c r="D47" s="108"/>
      <c r="E47" s="18"/>
      <c r="F47" s="17"/>
      <c r="G47" s="17"/>
      <c r="H47" s="108"/>
      <c r="I47" s="18"/>
    </row>
    <row r="48" spans="1:9" ht="14.25" customHeight="1">
      <c r="A48" s="105" t="s">
        <v>201</v>
      </c>
      <c r="B48" s="17">
        <f>B30+B46</f>
        <v>1049842</v>
      </c>
      <c r="C48" s="17">
        <f>C30+C46</f>
        <v>318557</v>
      </c>
      <c r="D48" s="122">
        <f>D30+D46</f>
        <v>0</v>
      </c>
      <c r="E48" s="17">
        <f>SUM(B48:D48)</f>
        <v>1368399</v>
      </c>
      <c r="F48" s="17">
        <v>1370294</v>
      </c>
      <c r="G48" s="17">
        <v>466894</v>
      </c>
      <c r="H48" s="122"/>
      <c r="I48" s="17">
        <v>1837188</v>
      </c>
    </row>
  </sheetData>
  <sheetProtection selectLockedCells="1" selectUnlockedCells="1"/>
  <mergeCells count="15">
    <mergeCell ref="G9:G10"/>
    <mergeCell ref="H9:H10"/>
    <mergeCell ref="I9:I10"/>
    <mergeCell ref="A8:A10"/>
    <mergeCell ref="B9:B10"/>
    <mergeCell ref="C9:C10"/>
    <mergeCell ref="D9:D10"/>
    <mergeCell ref="E9:E10"/>
    <mergeCell ref="F9:F10"/>
    <mergeCell ref="G2:I2"/>
    <mergeCell ref="A3:I3"/>
    <mergeCell ref="A4:I4"/>
    <mergeCell ref="A5:I5"/>
    <mergeCell ref="B8:E8"/>
    <mergeCell ref="F8:I8"/>
  </mergeCells>
  <printOptions/>
  <pageMargins left="0.8701388888888889" right="0.5" top="1" bottom="1" header="0.5118055555555555" footer="0.5118055555555555"/>
  <pageSetup horizontalDpi="300" verticalDpi="3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6"/>
  <sheetViews>
    <sheetView zoomScale="80" zoomScaleNormal="80" zoomScalePageLayoutView="0" workbookViewId="0" topLeftCell="C1">
      <selection activeCell="K1" sqref="K1:M1"/>
    </sheetView>
  </sheetViews>
  <sheetFormatPr defaultColWidth="9.00390625" defaultRowHeight="12.75"/>
  <cols>
    <col min="1" max="1" width="54.75390625" style="0" customWidth="1"/>
    <col min="2" max="7" width="19.75390625" style="0" customWidth="1"/>
    <col min="8" max="8" width="17.875" style="0" customWidth="1"/>
    <col min="9" max="9" width="17.375" style="0" customWidth="1"/>
    <col min="10" max="10" width="17.625" style="0" customWidth="1"/>
    <col min="11" max="11" width="15.625" style="0" customWidth="1"/>
    <col min="12" max="12" width="17.00390625" style="0" customWidth="1"/>
    <col min="13" max="13" width="15.75390625" style="0" customWidth="1"/>
    <col min="14" max="14" width="10.125" style="0" customWidth="1"/>
    <col min="15" max="15" width="11.375" style="0" customWidth="1"/>
    <col min="16" max="16" width="12.7539062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12" t="s">
        <v>365</v>
      </c>
      <c r="L1" s="212"/>
      <c r="M1" s="212"/>
    </row>
    <row r="2" spans="1:13" ht="12.75" customHeight="1">
      <c r="A2" s="212" t="s">
        <v>226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ht="18" customHeight="1">
      <c r="A3" s="213" t="s">
        <v>227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</row>
    <row r="4" spans="1:13" ht="14.25" customHeight="1">
      <c r="A4" s="213" t="s">
        <v>228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</row>
    <row r="5" spans="1:13" ht="14.25" customHeight="1">
      <c r="A5" s="2"/>
      <c r="B5" s="2"/>
      <c r="C5" s="2"/>
      <c r="D5" s="2"/>
      <c r="E5" s="2"/>
      <c r="F5" s="2"/>
      <c r="G5" s="123"/>
      <c r="H5" s="123"/>
      <c r="I5" s="123"/>
      <c r="M5" s="14" t="s">
        <v>99</v>
      </c>
    </row>
    <row r="6" spans="1:13" ht="15" customHeight="1">
      <c r="A6" s="234" t="s">
        <v>181</v>
      </c>
      <c r="B6" s="268" t="s">
        <v>52</v>
      </c>
      <c r="C6" s="268"/>
      <c r="D6" s="268"/>
      <c r="E6" s="268"/>
      <c r="F6" s="268"/>
      <c r="G6" s="268"/>
      <c r="H6" s="268" t="s">
        <v>53</v>
      </c>
      <c r="I6" s="268"/>
      <c r="J6" s="268"/>
      <c r="K6" s="268"/>
      <c r="L6" s="268"/>
      <c r="M6" s="268"/>
    </row>
    <row r="7" spans="1:13" ht="15" customHeight="1">
      <c r="A7" s="237"/>
      <c r="B7" s="267" t="s">
        <v>55</v>
      </c>
      <c r="C7" s="267" t="s">
        <v>56</v>
      </c>
      <c r="D7" s="267"/>
      <c r="E7" s="267"/>
      <c r="F7" s="267"/>
      <c r="G7" s="254" t="s">
        <v>57</v>
      </c>
      <c r="H7" s="267" t="s">
        <v>55</v>
      </c>
      <c r="I7" s="267" t="s">
        <v>56</v>
      </c>
      <c r="J7" s="267"/>
      <c r="K7" s="267"/>
      <c r="L7" s="267"/>
      <c r="M7" s="254" t="s">
        <v>57</v>
      </c>
    </row>
    <row r="8" spans="1:13" ht="51" customHeight="1">
      <c r="A8" s="240"/>
      <c r="B8" s="267"/>
      <c r="C8" s="196" t="s">
        <v>58</v>
      </c>
      <c r="D8" s="196" t="s">
        <v>59</v>
      </c>
      <c r="E8" s="196" t="s">
        <v>60</v>
      </c>
      <c r="F8" s="196" t="s">
        <v>61</v>
      </c>
      <c r="G8" s="254"/>
      <c r="H8" s="267"/>
      <c r="I8" s="196" t="s">
        <v>58</v>
      </c>
      <c r="J8" s="196" t="s">
        <v>59</v>
      </c>
      <c r="K8" s="196" t="s">
        <v>60</v>
      </c>
      <c r="L8" s="196" t="s">
        <v>61</v>
      </c>
      <c r="M8" s="254"/>
    </row>
    <row r="9" spans="1:16" ht="16.5" customHeight="1">
      <c r="A9" s="124" t="s">
        <v>12</v>
      </c>
      <c r="B9" s="202">
        <v>28047</v>
      </c>
      <c r="C9" s="87">
        <v>99406</v>
      </c>
      <c r="D9" s="87">
        <v>59455</v>
      </c>
      <c r="E9" s="87">
        <v>99722</v>
      </c>
      <c r="F9" s="87">
        <v>8516</v>
      </c>
      <c r="G9" s="87">
        <f>SUM(B9:F9)</f>
        <v>295146</v>
      </c>
      <c r="H9" s="202">
        <v>35860</v>
      </c>
      <c r="I9" s="87">
        <v>116947</v>
      </c>
      <c r="J9" s="87">
        <v>194685</v>
      </c>
      <c r="K9" s="87">
        <v>106471</v>
      </c>
      <c r="L9" s="87">
        <v>9203</v>
      </c>
      <c r="M9" s="87">
        <v>463166</v>
      </c>
      <c r="N9" s="88"/>
      <c r="P9" s="88"/>
    </row>
    <row r="10" spans="1:16" ht="16.5" customHeight="1">
      <c r="A10" s="126" t="s">
        <v>182</v>
      </c>
      <c r="B10" s="127">
        <v>8132</v>
      </c>
      <c r="C10" s="42">
        <v>27823</v>
      </c>
      <c r="D10" s="42">
        <v>9591</v>
      </c>
      <c r="E10" s="42">
        <v>26925</v>
      </c>
      <c r="F10" s="42">
        <v>2299</v>
      </c>
      <c r="G10" s="42">
        <f>SUM(B10:F10)</f>
        <v>74770</v>
      </c>
      <c r="H10" s="127">
        <v>10242</v>
      </c>
      <c r="I10" s="42">
        <v>32558</v>
      </c>
      <c r="J10" s="42">
        <v>28850</v>
      </c>
      <c r="K10" s="42">
        <v>28877</v>
      </c>
      <c r="L10" s="42">
        <v>2504</v>
      </c>
      <c r="M10" s="42">
        <f aca="true" t="shared" si="0" ref="M10:M16">SUM(H10:L10)</f>
        <v>103031</v>
      </c>
      <c r="N10" s="88"/>
      <c r="P10" s="88"/>
    </row>
    <row r="11" spans="1:16" ht="16.5" customHeight="1">
      <c r="A11" s="124" t="s">
        <v>183</v>
      </c>
      <c r="B11" s="125">
        <v>52113</v>
      </c>
      <c r="C11" s="42">
        <v>57840</v>
      </c>
      <c r="D11" s="42">
        <v>45535</v>
      </c>
      <c r="E11" s="42">
        <v>31623</v>
      </c>
      <c r="F11" s="42">
        <v>4964</v>
      </c>
      <c r="G11" s="42">
        <f>SUM(B11:F11)</f>
        <v>192075</v>
      </c>
      <c r="H11" s="125">
        <v>125472</v>
      </c>
      <c r="I11" s="42">
        <v>58625</v>
      </c>
      <c r="J11" s="42">
        <v>63902</v>
      </c>
      <c r="K11" s="42">
        <v>32313</v>
      </c>
      <c r="L11" s="42">
        <v>5341</v>
      </c>
      <c r="M11" s="42">
        <f t="shared" si="0"/>
        <v>285653</v>
      </c>
      <c r="N11" s="88"/>
      <c r="P11" s="88"/>
    </row>
    <row r="12" spans="1:16" ht="16.5" customHeight="1">
      <c r="A12" s="128" t="s">
        <v>184</v>
      </c>
      <c r="B12" s="129"/>
      <c r="C12" s="42"/>
      <c r="D12" s="42">
        <v>22030</v>
      </c>
      <c r="E12" s="42"/>
      <c r="F12" s="42"/>
      <c r="G12" s="42">
        <f>SUM(B12:F12)</f>
        <v>22030</v>
      </c>
      <c r="H12" s="129"/>
      <c r="I12" s="42"/>
      <c r="J12" s="42">
        <v>14149</v>
      </c>
      <c r="K12" s="42"/>
      <c r="L12" s="42"/>
      <c r="M12" s="42">
        <f t="shared" si="0"/>
        <v>14149</v>
      </c>
      <c r="N12" s="88"/>
      <c r="P12" s="88"/>
    </row>
    <row r="13" spans="1:16" ht="16.5" customHeight="1">
      <c r="A13" s="124" t="s">
        <v>185</v>
      </c>
      <c r="B13" s="125">
        <v>27847</v>
      </c>
      <c r="C13" s="42"/>
      <c r="D13" s="42"/>
      <c r="E13" s="42"/>
      <c r="F13" s="42"/>
      <c r="G13" s="42">
        <f>SUM(B13:F13)</f>
        <v>27847</v>
      </c>
      <c r="H13" s="125">
        <v>37088</v>
      </c>
      <c r="I13" s="42"/>
      <c r="J13" s="42"/>
      <c r="K13" s="42"/>
      <c r="L13" s="42"/>
      <c r="M13" s="42">
        <f t="shared" si="0"/>
        <v>37088</v>
      </c>
      <c r="N13" s="88"/>
      <c r="P13" s="88"/>
    </row>
    <row r="14" spans="1:16" ht="16.5" customHeight="1">
      <c r="A14" s="130" t="s">
        <v>186</v>
      </c>
      <c r="B14" s="131"/>
      <c r="C14" s="42"/>
      <c r="D14" s="42"/>
      <c r="E14" s="42"/>
      <c r="F14" s="42"/>
      <c r="G14" s="42"/>
      <c r="H14" s="131"/>
      <c r="I14" s="42"/>
      <c r="J14" s="42"/>
      <c r="K14" s="42"/>
      <c r="L14" s="42"/>
      <c r="M14" s="42">
        <f t="shared" si="0"/>
        <v>0</v>
      </c>
      <c r="N14" s="88"/>
      <c r="P14" s="88"/>
    </row>
    <row r="15" spans="1:16" ht="16.5" customHeight="1">
      <c r="A15" s="132" t="s">
        <v>229</v>
      </c>
      <c r="B15" s="125"/>
      <c r="C15" s="93"/>
      <c r="D15" s="93"/>
      <c r="E15" s="42"/>
      <c r="F15" s="42"/>
      <c r="G15" s="42"/>
      <c r="H15" s="125"/>
      <c r="I15" s="93"/>
      <c r="J15" s="93"/>
      <c r="K15" s="42"/>
      <c r="L15" s="42"/>
      <c r="M15" s="42">
        <f t="shared" si="0"/>
        <v>0</v>
      </c>
      <c r="N15" s="88"/>
      <c r="P15" s="88"/>
    </row>
    <row r="16" spans="1:16" ht="16.5" customHeight="1">
      <c r="A16" s="133"/>
      <c r="B16" s="127"/>
      <c r="C16" s="95"/>
      <c r="D16" s="95"/>
      <c r="E16" s="42"/>
      <c r="F16" s="42"/>
      <c r="G16" s="42"/>
      <c r="H16" s="127"/>
      <c r="I16" s="95"/>
      <c r="J16" s="95"/>
      <c r="K16" s="42"/>
      <c r="L16" s="42"/>
      <c r="M16" s="42">
        <f t="shared" si="0"/>
        <v>0</v>
      </c>
      <c r="N16" s="88"/>
      <c r="P16" s="88"/>
    </row>
    <row r="17" spans="1:16" ht="16.5" customHeight="1">
      <c r="A17" s="134" t="s">
        <v>188</v>
      </c>
      <c r="B17" s="135">
        <f>SUM(B9:B13)</f>
        <v>116139</v>
      </c>
      <c r="C17" s="135">
        <f>SUM(C9:C13)</f>
        <v>185069</v>
      </c>
      <c r="D17" s="135">
        <f>SUM(D9:D13)</f>
        <v>136611</v>
      </c>
      <c r="E17" s="135">
        <f>SUM(E9:E13)</f>
        <v>158270</v>
      </c>
      <c r="F17" s="135">
        <f>SUM(F9:F13)</f>
        <v>15779</v>
      </c>
      <c r="G17" s="42">
        <f>SUM(B17:F17)</f>
        <v>611868</v>
      </c>
      <c r="H17" s="135">
        <f>SUM(H9:H16)</f>
        <v>208662</v>
      </c>
      <c r="I17" s="135">
        <v>208130</v>
      </c>
      <c r="J17" s="135">
        <v>301586</v>
      </c>
      <c r="K17" s="135">
        <f>SUM(K9:K16)</f>
        <v>167661</v>
      </c>
      <c r="L17" s="135">
        <f>SUM(L9:L16)</f>
        <v>17048</v>
      </c>
      <c r="M17" s="42">
        <v>903087</v>
      </c>
      <c r="N17" s="88"/>
      <c r="P17" s="88"/>
    </row>
    <row r="18" spans="1:16" ht="16.5" customHeight="1">
      <c r="A18" s="134"/>
      <c r="B18" s="136"/>
      <c r="C18" s="137"/>
      <c r="D18" s="137"/>
      <c r="E18" s="138"/>
      <c r="F18" s="138"/>
      <c r="G18" s="42"/>
      <c r="H18" s="136"/>
      <c r="I18" s="137"/>
      <c r="J18" s="137"/>
      <c r="K18" s="138"/>
      <c r="L18" s="138"/>
      <c r="M18" s="42">
        <f aca="true" t="shared" si="1" ref="M18:M46">SUM(H18:L18)</f>
        <v>0</v>
      </c>
      <c r="N18" s="88"/>
      <c r="P18" s="88"/>
    </row>
    <row r="19" spans="1:16" ht="16.5" customHeight="1">
      <c r="A19" s="139" t="s">
        <v>189</v>
      </c>
      <c r="B19" s="125"/>
      <c r="C19" s="42"/>
      <c r="D19" s="137"/>
      <c r="E19" s="138"/>
      <c r="F19" s="138"/>
      <c r="G19" s="42">
        <f aca="true" t="shared" si="2" ref="G19:G26">SUM(B19:F19)</f>
        <v>0</v>
      </c>
      <c r="H19" s="125"/>
      <c r="I19" s="42"/>
      <c r="J19" s="137"/>
      <c r="K19" s="138"/>
      <c r="L19" s="138"/>
      <c r="M19" s="42">
        <f t="shared" si="1"/>
        <v>0</v>
      </c>
      <c r="N19" s="88"/>
      <c r="P19" s="88"/>
    </row>
    <row r="20" spans="1:16" ht="16.5" customHeight="1">
      <c r="A20" s="139" t="s">
        <v>190</v>
      </c>
      <c r="B20" s="125"/>
      <c r="C20" s="42"/>
      <c r="D20" s="137"/>
      <c r="E20" s="138"/>
      <c r="F20" s="138"/>
      <c r="G20" s="42">
        <f t="shared" si="2"/>
        <v>0</v>
      </c>
      <c r="H20" s="125"/>
      <c r="I20" s="42"/>
      <c r="J20" s="137"/>
      <c r="K20" s="138"/>
      <c r="L20" s="138"/>
      <c r="M20" s="42">
        <f t="shared" si="1"/>
        <v>0</v>
      </c>
      <c r="N20" s="88"/>
      <c r="P20" s="88"/>
    </row>
    <row r="21" spans="1:16" ht="16.5" customHeight="1">
      <c r="A21" s="140" t="s">
        <v>191</v>
      </c>
      <c r="B21" s="135"/>
      <c r="C21" s="100"/>
      <c r="D21" s="137"/>
      <c r="E21" s="138"/>
      <c r="F21" s="138"/>
      <c r="G21" s="42">
        <f t="shared" si="2"/>
        <v>0</v>
      </c>
      <c r="H21" s="135"/>
      <c r="I21" s="100"/>
      <c r="J21" s="137"/>
      <c r="K21" s="138"/>
      <c r="L21" s="138"/>
      <c r="M21" s="42">
        <f t="shared" si="1"/>
        <v>0</v>
      </c>
      <c r="N21" s="88"/>
      <c r="P21" s="88"/>
    </row>
    <row r="22" spans="1:16" ht="16.5" customHeight="1">
      <c r="A22" s="139" t="s">
        <v>192</v>
      </c>
      <c r="B22" s="125"/>
      <c r="C22" s="42"/>
      <c r="D22" s="137"/>
      <c r="E22" s="138"/>
      <c r="F22" s="138"/>
      <c r="G22" s="42">
        <f t="shared" si="2"/>
        <v>0</v>
      </c>
      <c r="H22" s="125"/>
      <c r="I22" s="42"/>
      <c r="J22" s="137"/>
      <c r="K22" s="138"/>
      <c r="L22" s="138"/>
      <c r="M22" s="42">
        <f t="shared" si="1"/>
        <v>0</v>
      </c>
      <c r="N22" s="88"/>
      <c r="P22" s="88"/>
    </row>
    <row r="23" spans="1:16" ht="16.5" customHeight="1">
      <c r="A23" s="139" t="s">
        <v>193</v>
      </c>
      <c r="B23" s="125">
        <v>437974</v>
      </c>
      <c r="C23" s="42"/>
      <c r="D23" s="95"/>
      <c r="E23" s="42"/>
      <c r="F23" s="42"/>
      <c r="G23" s="42">
        <f t="shared" si="2"/>
        <v>437974</v>
      </c>
      <c r="H23" s="125">
        <v>467207</v>
      </c>
      <c r="I23" s="42"/>
      <c r="J23" s="95"/>
      <c r="K23" s="42"/>
      <c r="L23" s="42"/>
      <c r="M23" s="42">
        <f t="shared" si="1"/>
        <v>467207</v>
      </c>
      <c r="N23" s="88"/>
      <c r="P23" s="88"/>
    </row>
    <row r="24" spans="1:16" ht="16.5" customHeight="1">
      <c r="A24" s="139" t="s">
        <v>194</v>
      </c>
      <c r="B24" s="125"/>
      <c r="C24" s="42"/>
      <c r="D24" s="137"/>
      <c r="E24" s="138"/>
      <c r="F24" s="138"/>
      <c r="G24" s="42">
        <f t="shared" si="2"/>
        <v>0</v>
      </c>
      <c r="H24" s="125"/>
      <c r="I24" s="42"/>
      <c r="J24" s="137"/>
      <c r="K24" s="138"/>
      <c r="L24" s="138"/>
      <c r="M24" s="42">
        <f t="shared" si="1"/>
        <v>0</v>
      </c>
      <c r="N24" s="88"/>
      <c r="P24" s="88"/>
    </row>
    <row r="25" spans="1:16" ht="16.5" customHeight="1">
      <c r="A25" s="139" t="s">
        <v>195</v>
      </c>
      <c r="B25" s="125"/>
      <c r="C25" s="42"/>
      <c r="D25" s="137"/>
      <c r="E25" s="138"/>
      <c r="F25" s="138"/>
      <c r="G25" s="42">
        <f t="shared" si="2"/>
        <v>0</v>
      </c>
      <c r="H25" s="125"/>
      <c r="I25" s="42"/>
      <c r="J25" s="137"/>
      <c r="K25" s="138"/>
      <c r="L25" s="138"/>
      <c r="M25" s="42">
        <f t="shared" si="1"/>
        <v>0</v>
      </c>
      <c r="N25" s="88"/>
      <c r="P25" s="88"/>
    </row>
    <row r="26" spans="1:16" ht="16.5" customHeight="1">
      <c r="A26" s="141" t="s">
        <v>196</v>
      </c>
      <c r="B26" s="125">
        <f>SUM(B19:B25)</f>
        <v>437974</v>
      </c>
      <c r="C26" s="125">
        <f>SUM(C19:C25)</f>
        <v>0</v>
      </c>
      <c r="D26" s="125">
        <f>SUM(D19:D25)</f>
        <v>0</v>
      </c>
      <c r="E26" s="125">
        <f>SUM(E19:E25)</f>
        <v>0</v>
      </c>
      <c r="F26" s="125">
        <f>SUM(F19:F25)</f>
        <v>0</v>
      </c>
      <c r="G26" s="42">
        <f t="shared" si="2"/>
        <v>437974</v>
      </c>
      <c r="H26" s="125">
        <f>SUM(H23:H25)</f>
        <v>467207</v>
      </c>
      <c r="I26" s="125">
        <v>0</v>
      </c>
      <c r="J26" s="125">
        <v>0</v>
      </c>
      <c r="K26" s="125">
        <v>0</v>
      </c>
      <c r="L26" s="125">
        <v>0</v>
      </c>
      <c r="M26" s="42">
        <f t="shared" si="1"/>
        <v>467207</v>
      </c>
      <c r="N26" s="88"/>
      <c r="P26" s="88"/>
    </row>
    <row r="27" spans="1:16" ht="16.5" customHeight="1">
      <c r="A27" s="134"/>
      <c r="B27" s="135"/>
      <c r="C27" s="95"/>
      <c r="D27" s="95"/>
      <c r="E27" s="42"/>
      <c r="F27" s="42"/>
      <c r="G27" s="42"/>
      <c r="H27" s="135"/>
      <c r="I27" s="95"/>
      <c r="J27" s="95"/>
      <c r="K27" s="42"/>
      <c r="L27" s="42"/>
      <c r="M27" s="42">
        <f t="shared" si="1"/>
        <v>0</v>
      </c>
      <c r="N27" s="88"/>
      <c r="P27" s="88"/>
    </row>
    <row r="28" spans="1:16" ht="16.5" customHeight="1">
      <c r="A28" s="141" t="s">
        <v>28</v>
      </c>
      <c r="B28" s="125">
        <f>B17+B26</f>
        <v>554113</v>
      </c>
      <c r="C28" s="125">
        <f>C17+C26</f>
        <v>185069</v>
      </c>
      <c r="D28" s="125">
        <f>D17+D26</f>
        <v>136611</v>
      </c>
      <c r="E28" s="125">
        <f>E17+E26</f>
        <v>158270</v>
      </c>
      <c r="F28" s="125">
        <f>F17+F26</f>
        <v>15779</v>
      </c>
      <c r="G28" s="42">
        <f>SUM(B28:F28)</f>
        <v>1049842</v>
      </c>
      <c r="H28" s="125">
        <f>SUM(H17+H26)</f>
        <v>675869</v>
      </c>
      <c r="I28" s="125">
        <f>SUM(I17+I26)</f>
        <v>208130</v>
      </c>
      <c r="J28" s="125">
        <f>SUM(J17+J26)</f>
        <v>301586</v>
      </c>
      <c r="K28" s="125">
        <f>SUM(K17+K26)</f>
        <v>167661</v>
      </c>
      <c r="L28" s="125">
        <f>SUM(L17+L26)</f>
        <v>17048</v>
      </c>
      <c r="M28" s="42">
        <f t="shared" si="1"/>
        <v>1370294</v>
      </c>
      <c r="N28" s="88"/>
      <c r="P28" s="88"/>
    </row>
    <row r="29" spans="1:16" ht="16.5" customHeight="1">
      <c r="A29" s="134"/>
      <c r="B29" s="136"/>
      <c r="C29" s="95"/>
      <c r="D29" s="95"/>
      <c r="E29" s="42"/>
      <c r="F29" s="42"/>
      <c r="G29" s="42"/>
      <c r="H29" s="136"/>
      <c r="I29" s="95"/>
      <c r="J29" s="95"/>
      <c r="K29" s="42"/>
      <c r="L29" s="42"/>
      <c r="M29" s="42">
        <f t="shared" si="1"/>
        <v>0</v>
      </c>
      <c r="N29" s="88"/>
      <c r="P29" s="88"/>
    </row>
    <row r="30" spans="1:16" ht="16.5" customHeight="1">
      <c r="A30" s="139" t="s">
        <v>30</v>
      </c>
      <c r="B30" s="125"/>
      <c r="C30" s="42"/>
      <c r="D30" s="95"/>
      <c r="E30" s="42"/>
      <c r="F30" s="42"/>
      <c r="G30" s="42">
        <f>SUM(B30:F30)</f>
        <v>0</v>
      </c>
      <c r="H30" s="125"/>
      <c r="I30" s="42"/>
      <c r="J30" s="95"/>
      <c r="K30" s="42"/>
      <c r="L30" s="42"/>
      <c r="M30" s="42">
        <f t="shared" si="1"/>
        <v>0</v>
      </c>
      <c r="N30" s="88"/>
      <c r="P30" s="88"/>
    </row>
    <row r="31" spans="1:16" ht="16.5" customHeight="1">
      <c r="A31" s="139" t="s">
        <v>32</v>
      </c>
      <c r="B31" s="125"/>
      <c r="C31" s="42"/>
      <c r="D31" s="95"/>
      <c r="E31" s="42"/>
      <c r="F31" s="42"/>
      <c r="G31" s="42">
        <f>SUM(B31:F31)</f>
        <v>0</v>
      </c>
      <c r="H31" s="125"/>
      <c r="I31" s="42"/>
      <c r="J31" s="95"/>
      <c r="K31" s="42"/>
      <c r="L31" s="42"/>
      <c r="M31" s="42">
        <f t="shared" si="1"/>
        <v>0</v>
      </c>
      <c r="N31" s="88"/>
      <c r="P31" s="88"/>
    </row>
    <row r="32" spans="1:16" ht="16.5" customHeight="1">
      <c r="A32" s="140" t="s">
        <v>197</v>
      </c>
      <c r="B32" s="135"/>
      <c r="C32" s="100"/>
      <c r="D32" s="95"/>
      <c r="E32" s="42"/>
      <c r="F32" s="42"/>
      <c r="G32" s="42">
        <f>SUM(B32:F32)</f>
        <v>0</v>
      </c>
      <c r="H32" s="135"/>
      <c r="I32" s="100"/>
      <c r="J32" s="95"/>
      <c r="K32" s="42"/>
      <c r="L32" s="42"/>
      <c r="M32" s="42">
        <f t="shared" si="1"/>
        <v>0</v>
      </c>
      <c r="N32" s="88"/>
      <c r="P32" s="88"/>
    </row>
    <row r="33" spans="1:16" ht="16.5" customHeight="1">
      <c r="A33" s="134" t="s">
        <v>198</v>
      </c>
      <c r="B33" s="135">
        <f>SUM(B30:B32)</f>
        <v>0</v>
      </c>
      <c r="C33" s="135">
        <f>SUM(C30:C32)</f>
        <v>0</v>
      </c>
      <c r="D33" s="135">
        <f>SUM(D30:D32)</f>
        <v>0</v>
      </c>
      <c r="E33" s="135">
        <f>SUM(E30:E32)</f>
        <v>0</v>
      </c>
      <c r="F33" s="135">
        <f>SUM(F30:F32)</f>
        <v>0</v>
      </c>
      <c r="G33" s="42">
        <f>SUM(B33:F33)</f>
        <v>0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  <c r="M33" s="42">
        <f t="shared" si="1"/>
        <v>0</v>
      </c>
      <c r="N33" s="88"/>
      <c r="P33" s="88"/>
    </row>
    <row r="34" spans="1:16" ht="16.5" customHeight="1">
      <c r="A34" s="134"/>
      <c r="B34" s="136"/>
      <c r="C34" s="138"/>
      <c r="D34" s="138"/>
      <c r="E34" s="42"/>
      <c r="F34" s="42"/>
      <c r="G34" s="42"/>
      <c r="H34" s="136"/>
      <c r="I34" s="138"/>
      <c r="J34" s="138"/>
      <c r="K34" s="42"/>
      <c r="L34" s="42"/>
      <c r="M34" s="42">
        <f t="shared" si="1"/>
        <v>0</v>
      </c>
      <c r="N34" s="88"/>
      <c r="P34" s="88"/>
    </row>
    <row r="35" spans="1:16" ht="16.5" customHeight="1">
      <c r="A35" s="139" t="s">
        <v>189</v>
      </c>
      <c r="B35" s="125"/>
      <c r="C35" s="138"/>
      <c r="D35" s="138"/>
      <c r="E35" s="42"/>
      <c r="F35" s="42"/>
      <c r="G35" s="42">
        <f aca="true" t="shared" si="3" ref="G35:G42">SUM(B35:F35)</f>
        <v>0</v>
      </c>
      <c r="H35" s="125"/>
      <c r="I35" s="138"/>
      <c r="J35" s="138"/>
      <c r="K35" s="42"/>
      <c r="L35" s="42"/>
      <c r="M35" s="42">
        <f t="shared" si="1"/>
        <v>0</v>
      </c>
      <c r="N35" s="88"/>
      <c r="P35" s="88"/>
    </row>
    <row r="36" spans="1:16" ht="16.5" customHeight="1">
      <c r="A36" s="139" t="s">
        <v>190</v>
      </c>
      <c r="B36" s="125"/>
      <c r="C36" s="138"/>
      <c r="D36" s="138"/>
      <c r="E36" s="42"/>
      <c r="F36" s="42"/>
      <c r="G36" s="42">
        <f t="shared" si="3"/>
        <v>0</v>
      </c>
      <c r="H36" s="125"/>
      <c r="I36" s="138"/>
      <c r="J36" s="138"/>
      <c r="K36" s="42"/>
      <c r="L36" s="42"/>
      <c r="M36" s="42">
        <f t="shared" si="1"/>
        <v>0</v>
      </c>
      <c r="N36" s="88"/>
      <c r="P36" s="88"/>
    </row>
    <row r="37" spans="1:16" ht="16.5" customHeight="1">
      <c r="A37" s="140" t="s">
        <v>191</v>
      </c>
      <c r="B37" s="135"/>
      <c r="C37" s="138"/>
      <c r="D37" s="138"/>
      <c r="E37" s="42"/>
      <c r="F37" s="42"/>
      <c r="G37" s="42">
        <f t="shared" si="3"/>
        <v>0</v>
      </c>
      <c r="H37" s="135"/>
      <c r="I37" s="138"/>
      <c r="J37" s="138"/>
      <c r="K37" s="42"/>
      <c r="L37" s="42"/>
      <c r="M37" s="42">
        <f t="shared" si="1"/>
        <v>0</v>
      </c>
      <c r="N37" s="88"/>
      <c r="P37" s="88"/>
    </row>
    <row r="38" spans="1:16" ht="16.5" customHeight="1">
      <c r="A38" s="139" t="s">
        <v>192</v>
      </c>
      <c r="B38" s="125"/>
      <c r="C38" s="138"/>
      <c r="D38" s="138"/>
      <c r="E38" s="42"/>
      <c r="F38" s="42"/>
      <c r="G38" s="42">
        <f t="shared" si="3"/>
        <v>0</v>
      </c>
      <c r="H38" s="125"/>
      <c r="I38" s="138"/>
      <c r="J38" s="138"/>
      <c r="K38" s="42"/>
      <c r="L38" s="42"/>
      <c r="M38" s="42">
        <f t="shared" si="1"/>
        <v>0</v>
      </c>
      <c r="N38" s="88"/>
      <c r="P38" s="88"/>
    </row>
    <row r="39" spans="1:16" ht="16.5" customHeight="1">
      <c r="A39" s="139" t="s">
        <v>193</v>
      </c>
      <c r="B39" s="125"/>
      <c r="C39" s="138"/>
      <c r="D39" s="138"/>
      <c r="E39" s="42"/>
      <c r="F39" s="42"/>
      <c r="G39" s="42">
        <f t="shared" si="3"/>
        <v>0</v>
      </c>
      <c r="H39" s="125"/>
      <c r="I39" s="138"/>
      <c r="J39" s="138"/>
      <c r="K39" s="42"/>
      <c r="L39" s="42"/>
      <c r="M39" s="42">
        <f t="shared" si="1"/>
        <v>0</v>
      </c>
      <c r="N39" s="88"/>
      <c r="P39" s="88"/>
    </row>
    <row r="40" spans="1:16" ht="16.5" customHeight="1">
      <c r="A40" s="139" t="s">
        <v>194</v>
      </c>
      <c r="B40" s="125"/>
      <c r="C40" s="138"/>
      <c r="D40" s="138"/>
      <c r="E40" s="42"/>
      <c r="F40" s="42"/>
      <c r="G40" s="42">
        <f t="shared" si="3"/>
        <v>0</v>
      </c>
      <c r="H40" s="125"/>
      <c r="I40" s="138"/>
      <c r="J40" s="138"/>
      <c r="K40" s="42"/>
      <c r="L40" s="42"/>
      <c r="M40" s="42">
        <f t="shared" si="1"/>
        <v>0</v>
      </c>
      <c r="N40" s="88"/>
      <c r="P40" s="88"/>
    </row>
    <row r="41" spans="1:16" ht="16.5" customHeight="1">
      <c r="A41" s="139" t="s">
        <v>195</v>
      </c>
      <c r="B41" s="125"/>
      <c r="C41" s="138"/>
      <c r="D41" s="138"/>
      <c r="E41" s="42"/>
      <c r="F41" s="42"/>
      <c r="G41" s="42">
        <f t="shared" si="3"/>
        <v>0</v>
      </c>
      <c r="H41" s="125"/>
      <c r="I41" s="138"/>
      <c r="J41" s="138"/>
      <c r="K41" s="42"/>
      <c r="L41" s="42"/>
      <c r="M41" s="42">
        <f t="shared" si="1"/>
        <v>0</v>
      </c>
      <c r="N41" s="88"/>
      <c r="P41" s="88"/>
    </row>
    <row r="42" spans="1:16" ht="16.5" customHeight="1">
      <c r="A42" s="141" t="s">
        <v>199</v>
      </c>
      <c r="B42" s="125">
        <f>SUM(B35:B41)</f>
        <v>0</v>
      </c>
      <c r="C42" s="125">
        <f>SUM(C35:C41)</f>
        <v>0</v>
      </c>
      <c r="D42" s="125">
        <f>SUM(D35:D41)</f>
        <v>0</v>
      </c>
      <c r="E42" s="125">
        <f>SUM(E35:E41)</f>
        <v>0</v>
      </c>
      <c r="F42" s="125">
        <f>SUM(F35:F41)</f>
        <v>0</v>
      </c>
      <c r="G42" s="42">
        <f t="shared" si="3"/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v>0</v>
      </c>
      <c r="M42" s="42">
        <f t="shared" si="1"/>
        <v>0</v>
      </c>
      <c r="N42" s="88"/>
      <c r="P42" s="88"/>
    </row>
    <row r="43" spans="1:16" ht="16.5" customHeight="1">
      <c r="A43" s="24"/>
      <c r="B43" s="125"/>
      <c r="C43" s="42"/>
      <c r="D43" s="42"/>
      <c r="E43" s="42"/>
      <c r="F43" s="42"/>
      <c r="G43" s="42"/>
      <c r="H43" s="125"/>
      <c r="I43" s="42"/>
      <c r="J43" s="42"/>
      <c r="K43" s="42"/>
      <c r="L43" s="42"/>
      <c r="M43" s="42">
        <f t="shared" si="1"/>
        <v>0</v>
      </c>
      <c r="N43" s="88"/>
      <c r="P43" s="88"/>
    </row>
    <row r="44" spans="1:13" ht="16.5" customHeight="1">
      <c r="A44" s="141" t="s">
        <v>200</v>
      </c>
      <c r="B44" s="125">
        <f>B42+B33</f>
        <v>0</v>
      </c>
      <c r="C44" s="125">
        <f>C42+C33</f>
        <v>0</v>
      </c>
      <c r="D44" s="125">
        <f>D42+D33</f>
        <v>0</v>
      </c>
      <c r="E44" s="125">
        <f>E42+E33</f>
        <v>0</v>
      </c>
      <c r="F44" s="125">
        <f>F42+F33</f>
        <v>0</v>
      </c>
      <c r="G44" s="42">
        <f>SUM(B44:F44)</f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42">
        <f t="shared" si="1"/>
        <v>0</v>
      </c>
    </row>
    <row r="45" spans="1:13" ht="16.5" customHeight="1">
      <c r="A45" s="142"/>
      <c r="B45" s="44"/>
      <c r="C45" s="44"/>
      <c r="D45" s="44"/>
      <c r="E45" s="42"/>
      <c r="F45" s="42"/>
      <c r="G45" s="42"/>
      <c r="H45" s="44"/>
      <c r="I45" s="44"/>
      <c r="J45" s="44"/>
      <c r="K45" s="42"/>
      <c r="L45" s="42"/>
      <c r="M45" s="42">
        <f t="shared" si="1"/>
        <v>0</v>
      </c>
    </row>
    <row r="46" spans="1:13" ht="16.5" customHeight="1">
      <c r="A46" s="143" t="s">
        <v>201</v>
      </c>
      <c r="B46" s="144">
        <f>B28+B44</f>
        <v>554113</v>
      </c>
      <c r="C46" s="144">
        <f>C28+C44</f>
        <v>185069</v>
      </c>
      <c r="D46" s="144">
        <f>D28+D44</f>
        <v>136611</v>
      </c>
      <c r="E46" s="144">
        <f>E28+E44</f>
        <v>158270</v>
      </c>
      <c r="F46" s="144">
        <f>F28+F44</f>
        <v>15779</v>
      </c>
      <c r="G46" s="42">
        <f>SUM(B46:F46)</f>
        <v>1049842</v>
      </c>
      <c r="H46" s="144">
        <f>SUM(H28+H44)</f>
        <v>675869</v>
      </c>
      <c r="I46" s="144">
        <f>SUM(I28+I44)</f>
        <v>208130</v>
      </c>
      <c r="J46" s="144">
        <f>SUM(J28+J44)</f>
        <v>301586</v>
      </c>
      <c r="K46" s="144">
        <f>SUM(K28+K44)</f>
        <v>167661</v>
      </c>
      <c r="L46" s="144">
        <f>SUM(L28+L44)</f>
        <v>17048</v>
      </c>
      <c r="M46" s="42">
        <f t="shared" si="1"/>
        <v>1370294</v>
      </c>
    </row>
  </sheetData>
  <sheetProtection selectLockedCells="1" selectUnlockedCells="1"/>
  <mergeCells count="13">
    <mergeCell ref="M7:M8"/>
    <mergeCell ref="A6:A8"/>
    <mergeCell ref="B7:B8"/>
    <mergeCell ref="C7:F7"/>
    <mergeCell ref="G7:G8"/>
    <mergeCell ref="H7:H8"/>
    <mergeCell ref="I7:L7"/>
    <mergeCell ref="K1:M1"/>
    <mergeCell ref="A2:M2"/>
    <mergeCell ref="A3:M3"/>
    <mergeCell ref="A4:M4"/>
    <mergeCell ref="B6:G6"/>
    <mergeCell ref="H6:M6"/>
  </mergeCells>
  <printOptions/>
  <pageMargins left="0.5097222222222222" right="0.25972222222222224" top="0.4" bottom="0.32013888888888886" header="0.5118055555555555" footer="0.5118055555555555"/>
  <pageSetup horizontalDpi="300" verticalDpi="300" orientation="landscape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7"/>
  <sheetViews>
    <sheetView zoomScale="80" zoomScaleNormal="80" zoomScalePageLayoutView="0" workbookViewId="0" topLeftCell="C1">
      <selection activeCell="K1" sqref="K1:M1"/>
    </sheetView>
  </sheetViews>
  <sheetFormatPr defaultColWidth="9.00390625" defaultRowHeight="12.75"/>
  <cols>
    <col min="1" max="1" width="54.375" style="0" customWidth="1"/>
    <col min="2" max="7" width="19.75390625" style="0" customWidth="1"/>
    <col min="8" max="8" width="18.125" style="0" customWidth="1"/>
    <col min="9" max="9" width="18.00390625" style="0" customWidth="1"/>
    <col min="10" max="10" width="13.125" style="0" customWidth="1"/>
    <col min="11" max="11" width="15.625" style="0" customWidth="1"/>
    <col min="12" max="12" width="17.375" style="0" customWidth="1"/>
    <col min="13" max="13" width="15.125" style="0" customWidth="1"/>
    <col min="14" max="14" width="11.375" style="0" customWidth="1"/>
    <col min="15" max="15" width="12.75390625" style="0" customWidth="1"/>
  </cols>
  <sheetData>
    <row r="1" spans="11:13" ht="12.75">
      <c r="K1" s="212" t="s">
        <v>370</v>
      </c>
      <c r="L1" s="212"/>
      <c r="M1" s="212"/>
    </row>
    <row r="2" spans="1:13" ht="12.75" customHeight="1">
      <c r="A2" s="212" t="s">
        <v>230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ht="18" customHeight="1">
      <c r="A3" s="213" t="s">
        <v>231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</row>
    <row r="4" spans="1:13" ht="14.25" customHeight="1">
      <c r="A4" s="213" t="s">
        <v>232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</row>
    <row r="5" spans="1:8" ht="14.25" customHeight="1">
      <c r="A5" s="2"/>
      <c r="B5" s="2"/>
      <c r="C5" s="2"/>
      <c r="D5" s="2"/>
      <c r="E5" s="2"/>
      <c r="F5" s="2"/>
      <c r="G5" s="2"/>
      <c r="H5" s="123"/>
    </row>
    <row r="6" spans="1:13" ht="14.25" customHeight="1">
      <c r="A6" s="2"/>
      <c r="B6" s="2"/>
      <c r="C6" s="2"/>
      <c r="D6" s="2"/>
      <c r="E6" s="2"/>
      <c r="F6" s="2"/>
      <c r="G6" s="2"/>
      <c r="H6" s="123"/>
      <c r="M6" t="s">
        <v>99</v>
      </c>
    </row>
    <row r="7" spans="1:13" ht="15" customHeight="1">
      <c r="A7" s="316" t="s">
        <v>181</v>
      </c>
      <c r="B7" s="268" t="s">
        <v>52</v>
      </c>
      <c r="C7" s="268"/>
      <c r="D7" s="268"/>
      <c r="E7" s="268"/>
      <c r="F7" s="268"/>
      <c r="G7" s="268"/>
      <c r="H7" s="268" t="s">
        <v>53</v>
      </c>
      <c r="I7" s="268"/>
      <c r="J7" s="268"/>
      <c r="K7" s="268"/>
      <c r="L7" s="268"/>
      <c r="M7" s="268"/>
    </row>
    <row r="8" spans="1:13" ht="15" customHeight="1">
      <c r="A8" s="317"/>
      <c r="B8" s="267" t="s">
        <v>55</v>
      </c>
      <c r="C8" s="267" t="s">
        <v>56</v>
      </c>
      <c r="D8" s="267"/>
      <c r="E8" s="267"/>
      <c r="F8" s="267"/>
      <c r="G8" s="254" t="s">
        <v>57</v>
      </c>
      <c r="H8" s="267" t="s">
        <v>55</v>
      </c>
      <c r="I8" s="267" t="s">
        <v>56</v>
      </c>
      <c r="J8" s="267"/>
      <c r="K8" s="267"/>
      <c r="L8" s="267"/>
      <c r="M8" s="254" t="s">
        <v>57</v>
      </c>
    </row>
    <row r="9" spans="1:13" ht="55.5" customHeight="1">
      <c r="A9" s="318"/>
      <c r="B9" s="267"/>
      <c r="C9" s="196" t="s">
        <v>58</v>
      </c>
      <c r="D9" s="196" t="s">
        <v>59</v>
      </c>
      <c r="E9" s="196" t="s">
        <v>60</v>
      </c>
      <c r="F9" s="196" t="s">
        <v>61</v>
      </c>
      <c r="G9" s="254"/>
      <c r="H9" s="267"/>
      <c r="I9" s="196" t="s">
        <v>58</v>
      </c>
      <c r="J9" s="196" t="s">
        <v>59</v>
      </c>
      <c r="K9" s="196" t="s">
        <v>60</v>
      </c>
      <c r="L9" s="196" t="s">
        <v>61</v>
      </c>
      <c r="M9" s="254"/>
    </row>
    <row r="10" spans="1:15" ht="16.5" customHeight="1">
      <c r="A10" s="124" t="s">
        <v>12</v>
      </c>
      <c r="B10" s="87"/>
      <c r="C10" s="87"/>
      <c r="D10" s="87">
        <v>48517</v>
      </c>
      <c r="E10" s="87"/>
      <c r="F10" s="87">
        <v>2310</v>
      </c>
      <c r="G10" s="87">
        <f>SUM(B10:F10)</f>
        <v>50827</v>
      </c>
      <c r="H10" s="87">
        <v>13723</v>
      </c>
      <c r="I10" s="87"/>
      <c r="J10" s="87">
        <v>48517</v>
      </c>
      <c r="K10" s="87"/>
      <c r="L10" s="87">
        <v>5060</v>
      </c>
      <c r="M10" s="87">
        <f aca="true" t="shared" si="0" ref="M10:M47">SUM(H10:L10)</f>
        <v>67300</v>
      </c>
      <c r="O10" s="88"/>
    </row>
    <row r="11" spans="1:15" ht="16.5" customHeight="1">
      <c r="A11" s="126" t="s">
        <v>182</v>
      </c>
      <c r="B11" s="42"/>
      <c r="C11" s="42"/>
      <c r="D11" s="42">
        <v>13100</v>
      </c>
      <c r="E11" s="42"/>
      <c r="F11" s="42">
        <v>624</v>
      </c>
      <c r="G11" s="42">
        <f>SUM(B11:F11)</f>
        <v>13724</v>
      </c>
      <c r="H11" s="42">
        <v>5317</v>
      </c>
      <c r="I11" s="42"/>
      <c r="J11" s="42">
        <v>13100</v>
      </c>
      <c r="K11" s="42"/>
      <c r="L11" s="42">
        <v>1345</v>
      </c>
      <c r="M11" s="42">
        <f t="shared" si="0"/>
        <v>19762</v>
      </c>
      <c r="O11" s="88"/>
    </row>
    <row r="12" spans="1:15" ht="16.5" customHeight="1">
      <c r="A12" s="124" t="s">
        <v>183</v>
      </c>
      <c r="B12" s="42">
        <v>28216</v>
      </c>
      <c r="C12" s="42">
        <v>600</v>
      </c>
      <c r="D12" s="42">
        <v>71413</v>
      </c>
      <c r="E12" s="42"/>
      <c r="F12" s="42"/>
      <c r="G12" s="42">
        <f>SUM(B12:F12)</f>
        <v>100229</v>
      </c>
      <c r="H12" s="42">
        <v>48860</v>
      </c>
      <c r="I12" s="42">
        <v>600</v>
      </c>
      <c r="J12" s="42">
        <v>80740</v>
      </c>
      <c r="K12" s="42"/>
      <c r="L12" s="42">
        <v>1196</v>
      </c>
      <c r="M12" s="42">
        <f t="shared" si="0"/>
        <v>131396</v>
      </c>
      <c r="O12" s="88"/>
    </row>
    <row r="13" spans="1:15" ht="16.5" customHeight="1">
      <c r="A13" s="128" t="s">
        <v>184</v>
      </c>
      <c r="B13" s="42"/>
      <c r="C13" s="42"/>
      <c r="D13" s="42"/>
      <c r="E13" s="42"/>
      <c r="F13" s="42"/>
      <c r="G13" s="42">
        <f>SUM(B13:F13)</f>
        <v>0</v>
      </c>
      <c r="H13" s="42"/>
      <c r="I13" s="42"/>
      <c r="J13" s="42"/>
      <c r="K13" s="42"/>
      <c r="L13" s="42"/>
      <c r="M13" s="42">
        <f t="shared" si="0"/>
        <v>0</v>
      </c>
      <c r="O13" s="88"/>
    </row>
    <row r="14" spans="1:15" ht="16.5" customHeight="1">
      <c r="A14" s="124" t="s">
        <v>185</v>
      </c>
      <c r="B14" s="42">
        <v>67785</v>
      </c>
      <c r="C14" s="42"/>
      <c r="D14" s="42"/>
      <c r="E14" s="42"/>
      <c r="F14" s="42"/>
      <c r="G14" s="42">
        <f>SUM(B14:F14)</f>
        <v>67785</v>
      </c>
      <c r="H14" s="42">
        <v>74434</v>
      </c>
      <c r="I14" s="42"/>
      <c r="J14" s="42"/>
      <c r="K14" s="42"/>
      <c r="L14" s="42"/>
      <c r="M14" s="42">
        <f t="shared" si="0"/>
        <v>74434</v>
      </c>
      <c r="O14" s="88"/>
    </row>
    <row r="15" spans="1:15" ht="16.5" customHeight="1">
      <c r="A15" s="130" t="s">
        <v>186</v>
      </c>
      <c r="B15" s="42"/>
      <c r="C15" s="42"/>
      <c r="D15" s="42"/>
      <c r="E15" s="42"/>
      <c r="F15" s="42"/>
      <c r="G15" s="42"/>
      <c r="H15" s="42">
        <v>10252</v>
      </c>
      <c r="I15" s="42"/>
      <c r="J15" s="42"/>
      <c r="K15" s="42"/>
      <c r="L15" s="42"/>
      <c r="M15" s="42">
        <f t="shared" si="0"/>
        <v>10252</v>
      </c>
      <c r="O15" s="88"/>
    </row>
    <row r="16" spans="1:15" ht="16.5" customHeight="1">
      <c r="A16" s="132" t="s">
        <v>229</v>
      </c>
      <c r="B16" s="93">
        <v>44485</v>
      </c>
      <c r="C16" s="93"/>
      <c r="D16" s="42"/>
      <c r="E16" s="42"/>
      <c r="F16" s="42"/>
      <c r="G16" s="42">
        <v>44485</v>
      </c>
      <c r="H16" s="93">
        <v>37300</v>
      </c>
      <c r="I16" s="93"/>
      <c r="J16" s="42"/>
      <c r="K16" s="42"/>
      <c r="L16" s="42"/>
      <c r="M16" s="42">
        <f t="shared" si="0"/>
        <v>37300</v>
      </c>
      <c r="O16" s="88"/>
    </row>
    <row r="17" spans="1:15" ht="16.5" customHeight="1">
      <c r="A17" s="133"/>
      <c r="B17" s="95"/>
      <c r="C17" s="95"/>
      <c r="D17" s="42"/>
      <c r="E17" s="42"/>
      <c r="F17" s="42"/>
      <c r="G17" s="42"/>
      <c r="H17" s="95"/>
      <c r="I17" s="95"/>
      <c r="J17" s="42"/>
      <c r="K17" s="42"/>
      <c r="L17" s="42"/>
      <c r="M17" s="42">
        <f t="shared" si="0"/>
        <v>0</v>
      </c>
      <c r="O17" s="88"/>
    </row>
    <row r="18" spans="1:15" ht="16.5" customHeight="1">
      <c r="A18" s="134" t="s">
        <v>188</v>
      </c>
      <c r="B18" s="95">
        <f>SUM(B10:B14)</f>
        <v>96001</v>
      </c>
      <c r="C18" s="95">
        <f>SUM(C10:C14)</f>
        <v>600</v>
      </c>
      <c r="D18" s="95">
        <f>SUM(D10:D14)</f>
        <v>133030</v>
      </c>
      <c r="E18" s="95">
        <f>SUM(E10:E14)</f>
        <v>0</v>
      </c>
      <c r="F18" s="95">
        <f>SUM(F10:F14)</f>
        <v>2934</v>
      </c>
      <c r="G18" s="42">
        <f>SUM(B18:F18)</f>
        <v>232565</v>
      </c>
      <c r="H18" s="95">
        <f>SUM(H10+H11+H12+H14)</f>
        <v>142334</v>
      </c>
      <c r="I18" s="95">
        <f>SUM(I10+I11+I12+I14)</f>
        <v>600</v>
      </c>
      <c r="J18" s="95">
        <f>SUM(J10+J11+J12+J14)</f>
        <v>142357</v>
      </c>
      <c r="K18" s="95">
        <f>SUM(K10+K11+K12+K14)</f>
        <v>0</v>
      </c>
      <c r="L18" s="95">
        <f>SUM(L10+L11+L12+L14)</f>
        <v>7601</v>
      </c>
      <c r="M18" s="42">
        <f t="shared" si="0"/>
        <v>292892</v>
      </c>
      <c r="O18" s="88"/>
    </row>
    <row r="19" spans="1:15" ht="16.5" customHeight="1">
      <c r="A19" s="134"/>
      <c r="B19" s="137"/>
      <c r="C19" s="137"/>
      <c r="D19" s="138"/>
      <c r="E19" s="138"/>
      <c r="F19" s="42"/>
      <c r="G19" s="42"/>
      <c r="H19" s="137"/>
      <c r="I19" s="137"/>
      <c r="J19" s="138"/>
      <c r="K19" s="138"/>
      <c r="L19" s="42"/>
      <c r="M19" s="42">
        <f t="shared" si="0"/>
        <v>0</v>
      </c>
      <c r="O19" s="88"/>
    </row>
    <row r="20" spans="1:15" ht="16.5" customHeight="1">
      <c r="A20" s="139" t="s">
        <v>189</v>
      </c>
      <c r="B20" s="42"/>
      <c r="C20" s="137"/>
      <c r="D20" s="138"/>
      <c r="E20" s="138"/>
      <c r="F20" s="42"/>
      <c r="G20" s="42">
        <f aca="true" t="shared" si="1" ref="G20:G27">SUM(B20:F20)</f>
        <v>0</v>
      </c>
      <c r="H20" s="42"/>
      <c r="I20" s="137"/>
      <c r="J20" s="138"/>
      <c r="K20" s="138"/>
      <c r="L20" s="42"/>
      <c r="M20" s="42">
        <f t="shared" si="0"/>
        <v>0</v>
      </c>
      <c r="O20" s="88"/>
    </row>
    <row r="21" spans="1:15" ht="16.5" customHeight="1">
      <c r="A21" s="139" t="s">
        <v>190</v>
      </c>
      <c r="B21" s="42"/>
      <c r="C21" s="137"/>
      <c r="D21" s="138"/>
      <c r="E21" s="138"/>
      <c r="F21" s="42"/>
      <c r="G21" s="42">
        <f t="shared" si="1"/>
        <v>0</v>
      </c>
      <c r="H21" s="42"/>
      <c r="I21" s="137"/>
      <c r="J21" s="138"/>
      <c r="K21" s="138"/>
      <c r="L21" s="42"/>
      <c r="M21" s="42">
        <f t="shared" si="0"/>
        <v>0</v>
      </c>
      <c r="O21" s="88"/>
    </row>
    <row r="22" spans="1:15" ht="16.5" customHeight="1">
      <c r="A22" s="140" t="s">
        <v>191</v>
      </c>
      <c r="B22" s="100"/>
      <c r="C22" s="137"/>
      <c r="D22" s="138"/>
      <c r="E22" s="138"/>
      <c r="F22" s="42"/>
      <c r="G22" s="42">
        <f t="shared" si="1"/>
        <v>0</v>
      </c>
      <c r="H22" s="100"/>
      <c r="I22" s="137"/>
      <c r="J22" s="138"/>
      <c r="K22" s="138"/>
      <c r="L22" s="42"/>
      <c r="M22" s="42">
        <f t="shared" si="0"/>
        <v>0</v>
      </c>
      <c r="O22" s="88"/>
    </row>
    <row r="23" spans="1:15" ht="16.5" customHeight="1">
      <c r="A23" s="139" t="s">
        <v>192</v>
      </c>
      <c r="B23" s="42"/>
      <c r="C23" s="137"/>
      <c r="D23" s="138"/>
      <c r="E23" s="138"/>
      <c r="F23" s="42"/>
      <c r="G23" s="42">
        <f t="shared" si="1"/>
        <v>0</v>
      </c>
      <c r="H23" s="42"/>
      <c r="I23" s="137"/>
      <c r="J23" s="138"/>
      <c r="K23" s="138"/>
      <c r="L23" s="42"/>
      <c r="M23" s="42">
        <f t="shared" si="0"/>
        <v>0</v>
      </c>
      <c r="O23" s="88"/>
    </row>
    <row r="24" spans="1:15" ht="16.5" customHeight="1">
      <c r="A24" s="139" t="s">
        <v>193</v>
      </c>
      <c r="B24" s="42">
        <v>54762</v>
      </c>
      <c r="C24" s="95"/>
      <c r="D24" s="42"/>
      <c r="E24" s="42"/>
      <c r="F24" s="42"/>
      <c r="G24" s="42">
        <f t="shared" si="1"/>
        <v>54762</v>
      </c>
      <c r="H24" s="42">
        <v>54762</v>
      </c>
      <c r="I24" s="95"/>
      <c r="J24" s="42"/>
      <c r="K24" s="42"/>
      <c r="L24" s="42"/>
      <c r="M24" s="42">
        <f t="shared" si="0"/>
        <v>54762</v>
      </c>
      <c r="O24" s="88"/>
    </row>
    <row r="25" spans="1:15" ht="16.5" customHeight="1">
      <c r="A25" s="139" t="s">
        <v>194</v>
      </c>
      <c r="B25" s="42"/>
      <c r="C25" s="137"/>
      <c r="D25" s="138"/>
      <c r="E25" s="138"/>
      <c r="F25" s="42"/>
      <c r="G25" s="42">
        <f t="shared" si="1"/>
        <v>0</v>
      </c>
      <c r="H25" s="42"/>
      <c r="I25" s="137"/>
      <c r="J25" s="138"/>
      <c r="K25" s="138"/>
      <c r="L25" s="42"/>
      <c r="M25" s="42">
        <f t="shared" si="0"/>
        <v>0</v>
      </c>
      <c r="O25" s="88"/>
    </row>
    <row r="26" spans="1:15" ht="16.5" customHeight="1">
      <c r="A26" s="139" t="s">
        <v>195</v>
      </c>
      <c r="B26" s="42"/>
      <c r="C26" s="137"/>
      <c r="D26" s="138"/>
      <c r="E26" s="138"/>
      <c r="F26" s="42"/>
      <c r="G26" s="42">
        <f t="shared" si="1"/>
        <v>0</v>
      </c>
      <c r="H26" s="42"/>
      <c r="I26" s="137"/>
      <c r="J26" s="138"/>
      <c r="K26" s="138"/>
      <c r="L26" s="42"/>
      <c r="M26" s="42">
        <f t="shared" si="0"/>
        <v>0</v>
      </c>
      <c r="O26" s="88"/>
    </row>
    <row r="27" spans="1:15" ht="16.5" customHeight="1">
      <c r="A27" s="141" t="s">
        <v>196</v>
      </c>
      <c r="B27" s="42">
        <f>SUM(B20:B26)</f>
        <v>54762</v>
      </c>
      <c r="C27" s="42">
        <f>SUM(C20:C26)</f>
        <v>0</v>
      </c>
      <c r="D27" s="42">
        <f>SUM(D20:D26)</f>
        <v>0</v>
      </c>
      <c r="E27" s="42">
        <f>SUM(E20:E26)</f>
        <v>0</v>
      </c>
      <c r="F27" s="42">
        <f>SUM(F20:F26)</f>
        <v>0</v>
      </c>
      <c r="G27" s="42">
        <f t="shared" si="1"/>
        <v>54762</v>
      </c>
      <c r="H27" s="42">
        <v>54762</v>
      </c>
      <c r="I27" s="42">
        <v>0</v>
      </c>
      <c r="J27" s="42"/>
      <c r="K27" s="42"/>
      <c r="L27" s="42"/>
      <c r="M27" s="42">
        <f t="shared" si="0"/>
        <v>54762</v>
      </c>
      <c r="O27" s="88"/>
    </row>
    <row r="28" spans="1:15" ht="16.5" customHeight="1">
      <c r="A28" s="134"/>
      <c r="B28" s="95"/>
      <c r="C28" s="95"/>
      <c r="D28" s="42"/>
      <c r="E28" s="42"/>
      <c r="F28" s="42"/>
      <c r="G28" s="42"/>
      <c r="H28" s="95"/>
      <c r="I28" s="95"/>
      <c r="J28" s="42"/>
      <c r="K28" s="42"/>
      <c r="L28" s="42"/>
      <c r="M28" s="42">
        <f t="shared" si="0"/>
        <v>0</v>
      </c>
      <c r="O28" s="88"/>
    </row>
    <row r="29" spans="1:15" ht="16.5" customHeight="1">
      <c r="A29" s="141" t="s">
        <v>28</v>
      </c>
      <c r="B29" s="95">
        <f>B18+B27</f>
        <v>150763</v>
      </c>
      <c r="C29" s="95">
        <f>C18+C27</f>
        <v>600</v>
      </c>
      <c r="D29" s="95">
        <f>D18+D27</f>
        <v>133030</v>
      </c>
      <c r="E29" s="95">
        <f>E18+E27</f>
        <v>0</v>
      </c>
      <c r="F29" s="95">
        <f>F18+F27</f>
        <v>2934</v>
      </c>
      <c r="G29" s="42">
        <f>SUM(B29:F29)</f>
        <v>287327</v>
      </c>
      <c r="H29" s="95">
        <f>SUM(H18+H27)</f>
        <v>197096</v>
      </c>
      <c r="I29" s="95">
        <f>SUM(I18+I27)</f>
        <v>600</v>
      </c>
      <c r="J29" s="95">
        <f>SUM(J18+J27)</f>
        <v>142357</v>
      </c>
      <c r="K29" s="95">
        <f>SUM(K18+K27)</f>
        <v>0</v>
      </c>
      <c r="L29" s="95">
        <f>SUM(L18+L27)</f>
        <v>7601</v>
      </c>
      <c r="M29" s="42">
        <f t="shared" si="0"/>
        <v>347654</v>
      </c>
      <c r="O29" s="88"/>
    </row>
    <row r="30" spans="1:15" ht="16.5" customHeight="1">
      <c r="A30" s="134"/>
      <c r="B30" s="95"/>
      <c r="C30" s="95"/>
      <c r="D30" s="42"/>
      <c r="E30" s="42"/>
      <c r="F30" s="42"/>
      <c r="G30" s="42"/>
      <c r="H30" s="95"/>
      <c r="I30" s="95"/>
      <c r="J30" s="42"/>
      <c r="K30" s="42"/>
      <c r="L30" s="42"/>
      <c r="M30" s="42">
        <f t="shared" si="0"/>
        <v>0</v>
      </c>
      <c r="O30" s="88"/>
    </row>
    <row r="31" spans="1:15" ht="16.5" customHeight="1">
      <c r="A31" s="139" t="s">
        <v>30</v>
      </c>
      <c r="B31" s="42">
        <v>9810</v>
      </c>
      <c r="C31" s="95">
        <v>7220</v>
      </c>
      <c r="D31" s="42"/>
      <c r="E31" s="42"/>
      <c r="F31" s="42"/>
      <c r="G31" s="42">
        <f>SUM(B31:F31)</f>
        <v>17030</v>
      </c>
      <c r="H31" s="42">
        <v>58220</v>
      </c>
      <c r="I31" s="95">
        <v>7220</v>
      </c>
      <c r="J31" s="42">
        <v>500</v>
      </c>
      <c r="K31" s="42">
        <v>2500</v>
      </c>
      <c r="L31" s="42"/>
      <c r="M31" s="42">
        <f t="shared" si="0"/>
        <v>68440</v>
      </c>
      <c r="O31" s="88"/>
    </row>
    <row r="32" spans="1:15" ht="16.5" customHeight="1">
      <c r="A32" s="139" t="s">
        <v>32</v>
      </c>
      <c r="B32" s="42">
        <v>14200</v>
      </c>
      <c r="C32" s="95"/>
      <c r="D32" s="42"/>
      <c r="E32" s="42"/>
      <c r="F32" s="42"/>
      <c r="G32" s="42">
        <f>SUM(B32:F32)</f>
        <v>14200</v>
      </c>
      <c r="H32" s="42">
        <v>50300</v>
      </c>
      <c r="I32" s="95"/>
      <c r="J32" s="42"/>
      <c r="K32" s="42"/>
      <c r="L32" s="42"/>
      <c r="M32" s="42">
        <f t="shared" si="0"/>
        <v>50300</v>
      </c>
      <c r="O32" s="88"/>
    </row>
    <row r="33" spans="1:15" ht="16.5" customHeight="1">
      <c r="A33" s="140" t="s">
        <v>197</v>
      </c>
      <c r="B33" s="100"/>
      <c r="C33" s="95"/>
      <c r="D33" s="42"/>
      <c r="E33" s="42"/>
      <c r="F33" s="42"/>
      <c r="G33" s="42">
        <f>SUM(B33:F33)</f>
        <v>0</v>
      </c>
      <c r="H33" s="100"/>
      <c r="I33" s="95"/>
      <c r="J33" s="42"/>
      <c r="K33" s="42"/>
      <c r="L33" s="42"/>
      <c r="M33" s="42">
        <f t="shared" si="0"/>
        <v>0</v>
      </c>
      <c r="O33" s="88"/>
    </row>
    <row r="34" spans="1:15" ht="16.5" customHeight="1">
      <c r="A34" s="134" t="s">
        <v>198</v>
      </c>
      <c r="B34" s="42">
        <f>SUM(B31:B33)</f>
        <v>24010</v>
      </c>
      <c r="C34" s="42">
        <f>SUM(C31:C33)</f>
        <v>7220</v>
      </c>
      <c r="D34" s="42">
        <f>SUM(D31:D33)</f>
        <v>0</v>
      </c>
      <c r="E34" s="42">
        <f>SUM(E31:E33)</f>
        <v>0</v>
      </c>
      <c r="F34" s="42">
        <f>SUM(F31:F33)</f>
        <v>0</v>
      </c>
      <c r="G34" s="42">
        <f>SUM(B34:F34)</f>
        <v>31230</v>
      </c>
      <c r="H34" s="42">
        <v>108520</v>
      </c>
      <c r="I34" s="42">
        <f>SUM(I31:I33)</f>
        <v>7220</v>
      </c>
      <c r="J34" s="42">
        <f>SUM(J31:J33)</f>
        <v>500</v>
      </c>
      <c r="K34" s="42">
        <f>SUM(K31:K33)</f>
        <v>2500</v>
      </c>
      <c r="L34" s="42">
        <v>0</v>
      </c>
      <c r="M34" s="42">
        <f t="shared" si="0"/>
        <v>118740</v>
      </c>
      <c r="O34" s="88"/>
    </row>
    <row r="35" spans="1:15" ht="16.5" customHeight="1">
      <c r="A35" s="134"/>
      <c r="B35" s="138"/>
      <c r="C35" s="138"/>
      <c r="D35" s="42"/>
      <c r="E35" s="42"/>
      <c r="F35" s="42"/>
      <c r="G35" s="42"/>
      <c r="H35" s="138"/>
      <c r="I35" s="138"/>
      <c r="J35" s="42"/>
      <c r="K35" s="42"/>
      <c r="L35" s="42"/>
      <c r="M35" s="42">
        <f t="shared" si="0"/>
        <v>0</v>
      </c>
      <c r="O35" s="88"/>
    </row>
    <row r="36" spans="1:15" ht="16.5" customHeight="1">
      <c r="A36" s="139" t="s">
        <v>189</v>
      </c>
      <c r="B36" s="138"/>
      <c r="C36" s="138"/>
      <c r="D36" s="42"/>
      <c r="E36" s="42"/>
      <c r="F36" s="42"/>
      <c r="G36" s="42">
        <f aca="true" t="shared" si="2" ref="G36:G43">SUM(B36:F36)</f>
        <v>0</v>
      </c>
      <c r="H36" s="138"/>
      <c r="I36" s="138"/>
      <c r="J36" s="42"/>
      <c r="K36" s="42"/>
      <c r="L36" s="42"/>
      <c r="M36" s="42">
        <f t="shared" si="0"/>
        <v>0</v>
      </c>
      <c r="O36" s="88"/>
    </row>
    <row r="37" spans="1:15" ht="16.5" customHeight="1">
      <c r="A37" s="139" t="s">
        <v>190</v>
      </c>
      <c r="B37" s="138"/>
      <c r="C37" s="138"/>
      <c r="D37" s="42"/>
      <c r="E37" s="42"/>
      <c r="F37" s="42"/>
      <c r="G37" s="42">
        <f t="shared" si="2"/>
        <v>0</v>
      </c>
      <c r="H37" s="138"/>
      <c r="I37" s="138"/>
      <c r="J37" s="42"/>
      <c r="K37" s="42"/>
      <c r="L37" s="42"/>
      <c r="M37" s="42">
        <f t="shared" si="0"/>
        <v>0</v>
      </c>
      <c r="O37" s="88"/>
    </row>
    <row r="38" spans="1:15" ht="16.5" customHeight="1">
      <c r="A38" s="140" t="s">
        <v>191</v>
      </c>
      <c r="B38" s="138"/>
      <c r="C38" s="138"/>
      <c r="D38" s="42"/>
      <c r="E38" s="42"/>
      <c r="F38" s="42"/>
      <c r="G38" s="42">
        <f t="shared" si="2"/>
        <v>0</v>
      </c>
      <c r="H38" s="138"/>
      <c r="I38" s="138"/>
      <c r="J38" s="42"/>
      <c r="K38" s="42"/>
      <c r="L38" s="42"/>
      <c r="M38" s="42">
        <f t="shared" si="0"/>
        <v>0</v>
      </c>
      <c r="O38" s="88"/>
    </row>
    <row r="39" spans="1:15" ht="16.5" customHeight="1">
      <c r="A39" s="139" t="s">
        <v>192</v>
      </c>
      <c r="B39" s="138"/>
      <c r="C39" s="138"/>
      <c r="D39" s="42"/>
      <c r="E39" s="42"/>
      <c r="F39" s="42"/>
      <c r="G39" s="42">
        <f t="shared" si="2"/>
        <v>0</v>
      </c>
      <c r="H39" s="138"/>
      <c r="I39" s="138"/>
      <c r="J39" s="42"/>
      <c r="K39" s="42"/>
      <c r="L39" s="42"/>
      <c r="M39" s="42">
        <f t="shared" si="0"/>
        <v>0</v>
      </c>
      <c r="O39" s="88"/>
    </row>
    <row r="40" spans="1:15" ht="16.5" customHeight="1">
      <c r="A40" s="139" t="s">
        <v>193</v>
      </c>
      <c r="B40" s="138"/>
      <c r="C40" s="138"/>
      <c r="D40" s="42"/>
      <c r="E40" s="42"/>
      <c r="F40" s="42"/>
      <c r="G40" s="42">
        <f t="shared" si="2"/>
        <v>0</v>
      </c>
      <c r="H40" s="138">
        <v>500</v>
      </c>
      <c r="I40" s="138"/>
      <c r="J40" s="42"/>
      <c r="K40" s="42"/>
      <c r="L40" s="42"/>
      <c r="M40" s="42">
        <f t="shared" si="0"/>
        <v>500</v>
      </c>
      <c r="O40" s="88"/>
    </row>
    <row r="41" spans="1:15" ht="16.5" customHeight="1">
      <c r="A41" s="139" t="s">
        <v>194</v>
      </c>
      <c r="B41" s="138"/>
      <c r="C41" s="138"/>
      <c r="D41" s="42"/>
      <c r="E41" s="42"/>
      <c r="F41" s="42"/>
      <c r="G41" s="42">
        <f t="shared" si="2"/>
        <v>0</v>
      </c>
      <c r="H41" s="138"/>
      <c r="I41" s="138"/>
      <c r="J41" s="42"/>
      <c r="K41" s="42"/>
      <c r="L41" s="42"/>
      <c r="M41" s="42">
        <f t="shared" si="0"/>
        <v>0</v>
      </c>
      <c r="O41" s="88"/>
    </row>
    <row r="42" spans="1:15" ht="16.5" customHeight="1">
      <c r="A42" s="139" t="s">
        <v>195</v>
      </c>
      <c r="B42" s="138"/>
      <c r="C42" s="138"/>
      <c r="D42" s="42"/>
      <c r="E42" s="42"/>
      <c r="F42" s="42"/>
      <c r="G42" s="42">
        <f t="shared" si="2"/>
        <v>0</v>
      </c>
      <c r="H42" s="138"/>
      <c r="I42" s="138"/>
      <c r="J42" s="42"/>
      <c r="K42" s="42"/>
      <c r="L42" s="42"/>
      <c r="M42" s="42">
        <f t="shared" si="0"/>
        <v>0</v>
      </c>
      <c r="O42" s="88"/>
    </row>
    <row r="43" spans="1:15" ht="16.5" customHeight="1">
      <c r="A43" s="141" t="s">
        <v>199</v>
      </c>
      <c r="B43" s="42">
        <f>SUM(B36:B42)</f>
        <v>0</v>
      </c>
      <c r="C43" s="42">
        <f>SUM(C36:C42)</f>
        <v>0</v>
      </c>
      <c r="D43" s="42">
        <f>SUM(D36:D42)</f>
        <v>0</v>
      </c>
      <c r="E43" s="42">
        <f>SUM(E36:E42)</f>
        <v>0</v>
      </c>
      <c r="F43" s="42">
        <f>SUM(F36:F42)</f>
        <v>0</v>
      </c>
      <c r="G43" s="42">
        <f t="shared" si="2"/>
        <v>0</v>
      </c>
      <c r="H43" s="42">
        <f>SUM(H40:H42)</f>
        <v>500</v>
      </c>
      <c r="I43" s="42"/>
      <c r="J43" s="42"/>
      <c r="K43" s="42"/>
      <c r="L43" s="42"/>
      <c r="M43" s="42">
        <f t="shared" si="0"/>
        <v>500</v>
      </c>
      <c r="O43" s="88"/>
    </row>
    <row r="44" spans="1:15" ht="16.5" customHeight="1">
      <c r="A44" s="24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>
        <f t="shared" si="0"/>
        <v>0</v>
      </c>
      <c r="O44" s="88"/>
    </row>
    <row r="45" spans="1:13" ht="16.5" customHeight="1">
      <c r="A45" s="141" t="s">
        <v>200</v>
      </c>
      <c r="B45" s="42">
        <f>B43+B34</f>
        <v>24010</v>
      </c>
      <c r="C45" s="42">
        <f>C43+C34</f>
        <v>7220</v>
      </c>
      <c r="D45" s="103">
        <f>D43+D34</f>
        <v>0</v>
      </c>
      <c r="E45" s="103">
        <f>E43+E34</f>
        <v>0</v>
      </c>
      <c r="F45" s="103">
        <f>F43+F34</f>
        <v>0</v>
      </c>
      <c r="G45" s="42">
        <f>SUM(B45:F45)</f>
        <v>31230</v>
      </c>
      <c r="H45" s="42">
        <f>SUM(H34+H43)</f>
        <v>109020</v>
      </c>
      <c r="I45" s="42">
        <f>SUM(I34+I43)</f>
        <v>7220</v>
      </c>
      <c r="J45" s="42">
        <f>SUM(J34+J43)</f>
        <v>500</v>
      </c>
      <c r="K45" s="42">
        <f>SUM(K34+K43)</f>
        <v>2500</v>
      </c>
      <c r="L45" s="103">
        <v>0</v>
      </c>
      <c r="M45" s="42">
        <f t="shared" si="0"/>
        <v>119240</v>
      </c>
    </row>
    <row r="46" spans="1:13" ht="16.5" customHeight="1">
      <c r="A46" s="142"/>
      <c r="B46" s="44"/>
      <c r="C46" s="44"/>
      <c r="D46" s="42"/>
      <c r="E46" s="42"/>
      <c r="F46" s="42"/>
      <c r="G46" s="42"/>
      <c r="H46" s="44"/>
      <c r="I46" s="44"/>
      <c r="J46" s="42"/>
      <c r="K46" s="42"/>
      <c r="L46" s="42"/>
      <c r="M46" s="42">
        <f t="shared" si="0"/>
        <v>0</v>
      </c>
    </row>
    <row r="47" spans="1:13" ht="16.5" customHeight="1">
      <c r="A47" s="143" t="s">
        <v>201</v>
      </c>
      <c r="B47" s="44">
        <f>B29+B45</f>
        <v>174773</v>
      </c>
      <c r="C47" s="44">
        <f>C29+C45</f>
        <v>7820</v>
      </c>
      <c r="D47" s="44">
        <f>D29+D45</f>
        <v>133030</v>
      </c>
      <c r="E47" s="44">
        <f>E29+E45</f>
        <v>0</v>
      </c>
      <c r="F47" s="44">
        <f>F29+F45</f>
        <v>2934</v>
      </c>
      <c r="G47" s="42">
        <f>SUM(B47:F47)</f>
        <v>318557</v>
      </c>
      <c r="H47" s="44">
        <f>SUM(H29+H45)</f>
        <v>306116</v>
      </c>
      <c r="I47" s="44">
        <f>SUM(I29+I45)</f>
        <v>7820</v>
      </c>
      <c r="J47" s="44">
        <f>SUM(J29+J45)</f>
        <v>142857</v>
      </c>
      <c r="K47" s="44">
        <f>SUM(K29+K45)</f>
        <v>2500</v>
      </c>
      <c r="L47" s="44">
        <f>SUM(L29+L45)</f>
        <v>7601</v>
      </c>
      <c r="M47" s="42">
        <f t="shared" si="0"/>
        <v>466894</v>
      </c>
    </row>
  </sheetData>
  <sheetProtection selectLockedCells="1" selectUnlockedCells="1"/>
  <mergeCells count="13">
    <mergeCell ref="M8:M9"/>
    <mergeCell ref="A7:A9"/>
    <mergeCell ref="B8:B9"/>
    <mergeCell ref="C8:F8"/>
    <mergeCell ref="G8:G9"/>
    <mergeCell ref="H8:H9"/>
    <mergeCell ref="I8:L8"/>
    <mergeCell ref="K1:M1"/>
    <mergeCell ref="A2:M2"/>
    <mergeCell ref="A3:M3"/>
    <mergeCell ref="A4:M4"/>
    <mergeCell ref="B7:G7"/>
    <mergeCell ref="H7:M7"/>
  </mergeCells>
  <printOptions/>
  <pageMargins left="0.5097222222222222" right="0.25972222222222224" top="0.4" bottom="0.32013888888888886" header="0.5118055555555555" footer="0.5118055555555555"/>
  <pageSetup horizontalDpi="300" verticalDpi="300" orientation="landscape" paperSize="9" scale="5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5"/>
  <sheetViews>
    <sheetView zoomScale="80" zoomScaleNormal="80" zoomScalePageLayoutView="0" workbookViewId="0" topLeftCell="A1">
      <selection activeCell="K1" sqref="K1:P1"/>
    </sheetView>
  </sheetViews>
  <sheetFormatPr defaultColWidth="9.00390625" defaultRowHeight="12.75"/>
  <cols>
    <col min="1" max="1" width="5.125" style="145" customWidth="1"/>
    <col min="2" max="2" width="27.375" style="145" customWidth="1"/>
    <col min="3" max="3" width="11.75390625" style="145" customWidth="1"/>
    <col min="4" max="4" width="11.625" style="145" customWidth="1"/>
    <col min="5" max="5" width="10.25390625" style="145" customWidth="1"/>
    <col min="6" max="6" width="10.875" style="145" customWidth="1"/>
    <col min="7" max="7" width="11.25390625" style="145" customWidth="1"/>
    <col min="8" max="8" width="10.25390625" style="145" customWidth="1"/>
    <col min="9" max="9" width="12.00390625" style="145" customWidth="1"/>
    <col min="10" max="11" width="10.25390625" style="145" customWidth="1"/>
    <col min="12" max="12" width="9.125" style="145" customWidth="1"/>
    <col min="13" max="14" width="11.125" style="145" customWidth="1"/>
    <col min="15" max="15" width="11.00390625" style="145" customWidth="1"/>
    <col min="16" max="16" width="11.75390625" style="145" customWidth="1"/>
    <col min="17" max="16384" width="9.125" style="145" customWidth="1"/>
  </cols>
  <sheetData>
    <row r="1" spans="1:16" ht="15">
      <c r="A1" s="146"/>
      <c r="B1" s="146"/>
      <c r="C1" s="146"/>
      <c r="D1" s="146"/>
      <c r="E1" s="146"/>
      <c r="F1" s="146"/>
      <c r="G1" s="146"/>
      <c r="H1" s="146"/>
      <c r="I1" s="146"/>
      <c r="K1" s="320" t="s">
        <v>369</v>
      </c>
      <c r="L1" s="320"/>
      <c r="M1" s="320"/>
      <c r="N1" s="320"/>
      <c r="O1" s="320"/>
      <c r="P1" s="320"/>
    </row>
    <row r="2" spans="1:16" ht="15">
      <c r="A2" s="321" t="s">
        <v>233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</row>
    <row r="3" spans="1:16" ht="15">
      <c r="A3" s="322" t="s">
        <v>234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</row>
    <row r="4" spans="1:16" ht="15">
      <c r="A4" s="147"/>
      <c r="B4" s="147"/>
      <c r="P4" s="145" t="s">
        <v>99</v>
      </c>
    </row>
    <row r="5" spans="1:16" ht="15" customHeight="1">
      <c r="A5" s="323"/>
      <c r="B5" s="324" t="s">
        <v>235</v>
      </c>
      <c r="C5" s="325" t="s">
        <v>52</v>
      </c>
      <c r="D5" s="325"/>
      <c r="E5" s="325"/>
      <c r="F5" s="325"/>
      <c r="G5" s="325"/>
      <c r="H5" s="325"/>
      <c r="I5" s="325"/>
      <c r="J5" s="325" t="s">
        <v>53</v>
      </c>
      <c r="K5" s="325"/>
      <c r="L5" s="325"/>
      <c r="M5" s="325"/>
      <c r="N5" s="325"/>
      <c r="O5" s="325"/>
      <c r="P5" s="325"/>
    </row>
    <row r="6" spans="1:16" ht="15" customHeight="1">
      <c r="A6" s="323"/>
      <c r="B6" s="324"/>
      <c r="C6" s="319" t="s">
        <v>236</v>
      </c>
      <c r="D6" s="319" t="s">
        <v>237</v>
      </c>
      <c r="E6" s="319" t="s">
        <v>238</v>
      </c>
      <c r="F6" s="319" t="s">
        <v>239</v>
      </c>
      <c r="G6" s="319" t="s">
        <v>145</v>
      </c>
      <c r="H6" s="326" t="s">
        <v>240</v>
      </c>
      <c r="I6" s="326" t="s">
        <v>241</v>
      </c>
      <c r="J6" s="319" t="s">
        <v>236</v>
      </c>
      <c r="K6" s="319" t="s">
        <v>237</v>
      </c>
      <c r="L6" s="319" t="s">
        <v>238</v>
      </c>
      <c r="M6" s="319" t="s">
        <v>239</v>
      </c>
      <c r="N6" s="319" t="s">
        <v>145</v>
      </c>
      <c r="O6" s="326" t="s">
        <v>240</v>
      </c>
      <c r="P6" s="326" t="s">
        <v>241</v>
      </c>
    </row>
    <row r="7" spans="1:16" ht="24.75" customHeight="1">
      <c r="A7" s="323"/>
      <c r="B7" s="324"/>
      <c r="C7" s="319"/>
      <c r="D7" s="319"/>
      <c r="E7" s="319"/>
      <c r="F7" s="319"/>
      <c r="G7" s="319"/>
      <c r="H7" s="326"/>
      <c r="I7" s="326"/>
      <c r="J7" s="319"/>
      <c r="K7" s="319"/>
      <c r="L7" s="319"/>
      <c r="M7" s="319"/>
      <c r="N7" s="319"/>
      <c r="O7" s="326"/>
      <c r="P7" s="326"/>
    </row>
    <row r="8" spans="1:16" ht="18" customHeight="1">
      <c r="A8" s="149" t="s">
        <v>242</v>
      </c>
      <c r="B8" s="150" t="s">
        <v>243</v>
      </c>
      <c r="C8" s="151">
        <v>14644</v>
      </c>
      <c r="D8" s="151">
        <v>3954</v>
      </c>
      <c r="E8" s="151"/>
      <c r="F8" s="151">
        <v>2699</v>
      </c>
      <c r="G8" s="151">
        <f>SUM(C8,D8,F8)</f>
        <v>21297</v>
      </c>
      <c r="H8" s="152"/>
      <c r="I8" s="152">
        <v>21297</v>
      </c>
      <c r="J8" s="151">
        <v>14644</v>
      </c>
      <c r="K8" s="151">
        <v>3954</v>
      </c>
      <c r="L8" s="151"/>
      <c r="M8" s="151">
        <v>11026</v>
      </c>
      <c r="N8" s="151">
        <f>SUM(J8,K8,M8)</f>
        <v>29624</v>
      </c>
      <c r="O8" s="152"/>
      <c r="P8" s="152">
        <v>29624</v>
      </c>
    </row>
    <row r="9" spans="1:16" ht="18" customHeight="1">
      <c r="A9" s="148" t="s">
        <v>244</v>
      </c>
      <c r="B9" s="153" t="s">
        <v>245</v>
      </c>
      <c r="C9" s="151">
        <v>1678</v>
      </c>
      <c r="D9" s="151">
        <v>453</v>
      </c>
      <c r="E9" s="151"/>
      <c r="F9" s="151">
        <v>2008</v>
      </c>
      <c r="G9" s="151">
        <f>SUM(C9,D9,F9)</f>
        <v>4139</v>
      </c>
      <c r="H9" s="152"/>
      <c r="I9" s="152">
        <v>4139</v>
      </c>
      <c r="J9" s="151">
        <v>1678</v>
      </c>
      <c r="K9" s="151">
        <v>453</v>
      </c>
      <c r="L9" s="151"/>
      <c r="M9" s="151">
        <v>2008</v>
      </c>
      <c r="N9" s="151">
        <f>SUM(J9,K9,M9)</f>
        <v>4139</v>
      </c>
      <c r="O9" s="152"/>
      <c r="P9" s="152">
        <v>4139</v>
      </c>
    </row>
    <row r="10" spans="1:16" ht="18" customHeight="1">
      <c r="A10" s="148" t="s">
        <v>246</v>
      </c>
      <c r="B10" s="153" t="s">
        <v>247</v>
      </c>
      <c r="C10" s="151">
        <v>14417</v>
      </c>
      <c r="D10" s="151">
        <v>3893</v>
      </c>
      <c r="E10" s="151"/>
      <c r="F10" s="151">
        <v>4202</v>
      </c>
      <c r="G10" s="151">
        <f>SUM(C10,D10,F10)</f>
        <v>22512</v>
      </c>
      <c r="H10" s="152"/>
      <c r="I10" s="152">
        <v>22512</v>
      </c>
      <c r="J10" s="151">
        <v>14417</v>
      </c>
      <c r="K10" s="151">
        <v>3893</v>
      </c>
      <c r="L10" s="151"/>
      <c r="M10" s="151">
        <v>4202</v>
      </c>
      <c r="N10" s="151">
        <f>SUM(J10,K10,M10)</f>
        <v>22512</v>
      </c>
      <c r="O10" s="152"/>
      <c r="P10" s="152">
        <v>22512</v>
      </c>
    </row>
    <row r="11" spans="1:16" ht="18" customHeight="1">
      <c r="A11" s="148" t="s">
        <v>248</v>
      </c>
      <c r="B11" s="153" t="s">
        <v>249</v>
      </c>
      <c r="C11" s="151">
        <v>14402</v>
      </c>
      <c r="D11" s="151">
        <v>3888</v>
      </c>
      <c r="E11" s="151"/>
      <c r="F11" s="151">
        <v>9138</v>
      </c>
      <c r="G11" s="151">
        <f>SUM(C11,D11,F11)</f>
        <v>27428</v>
      </c>
      <c r="H11" s="152"/>
      <c r="I11" s="152">
        <v>27428</v>
      </c>
      <c r="J11" s="151">
        <v>20574</v>
      </c>
      <c r="K11" s="151">
        <v>5724</v>
      </c>
      <c r="L11" s="151"/>
      <c r="M11" s="151">
        <v>13128</v>
      </c>
      <c r="N11" s="151">
        <v>39426</v>
      </c>
      <c r="O11" s="152">
        <v>10998</v>
      </c>
      <c r="P11" s="152">
        <v>28428</v>
      </c>
    </row>
    <row r="12" spans="1:16" ht="18" customHeight="1">
      <c r="A12" s="148" t="s">
        <v>250</v>
      </c>
      <c r="B12" s="154" t="s">
        <v>251</v>
      </c>
      <c r="C12" s="155">
        <v>7250</v>
      </c>
      <c r="D12" s="155">
        <v>1958</v>
      </c>
      <c r="E12" s="155"/>
      <c r="F12" s="155">
        <v>2522</v>
      </c>
      <c r="G12" s="155">
        <f>C12+D12+F12</f>
        <v>11730</v>
      </c>
      <c r="H12" s="156">
        <f>G12</f>
        <v>11730</v>
      </c>
      <c r="I12" s="156"/>
      <c r="J12" s="155">
        <v>7250</v>
      </c>
      <c r="K12" s="155">
        <v>1958</v>
      </c>
      <c r="L12" s="155"/>
      <c r="M12" s="155">
        <v>2522</v>
      </c>
      <c r="N12" s="155">
        <f>J12+K12+M12</f>
        <v>11730</v>
      </c>
      <c r="O12" s="156">
        <f>N12</f>
        <v>11730</v>
      </c>
      <c r="P12" s="156"/>
    </row>
    <row r="13" spans="1:16" ht="18" customHeight="1">
      <c r="A13" s="148" t="s">
        <v>252</v>
      </c>
      <c r="B13" s="153" t="s">
        <v>253</v>
      </c>
      <c r="C13" s="151"/>
      <c r="D13" s="151"/>
      <c r="E13" s="151"/>
      <c r="F13" s="151">
        <v>2000</v>
      </c>
      <c r="G13" s="151">
        <v>2000</v>
      </c>
      <c r="H13" s="152"/>
      <c r="I13" s="152">
        <v>2000</v>
      </c>
      <c r="J13" s="151"/>
      <c r="K13" s="151"/>
      <c r="L13" s="151"/>
      <c r="M13" s="151">
        <v>2000</v>
      </c>
      <c r="N13" s="151">
        <v>2000</v>
      </c>
      <c r="O13" s="152"/>
      <c r="P13" s="152">
        <v>2000</v>
      </c>
    </row>
    <row r="14" spans="1:16" ht="18" customHeight="1">
      <c r="A14" s="148" t="s">
        <v>254</v>
      </c>
      <c r="B14" s="153" t="s">
        <v>255</v>
      </c>
      <c r="C14" s="151">
        <v>4345</v>
      </c>
      <c r="D14" s="151">
        <v>1173</v>
      </c>
      <c r="E14" s="151"/>
      <c r="F14" s="151">
        <v>2018</v>
      </c>
      <c r="G14" s="151">
        <f>SUM(C14,D14,F14)</f>
        <v>7536</v>
      </c>
      <c r="H14" s="152">
        <v>7536</v>
      </c>
      <c r="I14" s="152"/>
      <c r="J14" s="151">
        <v>4345</v>
      </c>
      <c r="K14" s="151">
        <v>1173</v>
      </c>
      <c r="L14" s="151"/>
      <c r="M14" s="151">
        <v>2018</v>
      </c>
      <c r="N14" s="151">
        <f>SUM(J14,K14,M14)</f>
        <v>7536</v>
      </c>
      <c r="O14" s="152">
        <v>7536</v>
      </c>
      <c r="P14" s="152"/>
    </row>
    <row r="15" spans="1:16" ht="18" customHeight="1">
      <c r="A15" s="148" t="s">
        <v>256</v>
      </c>
      <c r="B15" s="153" t="s">
        <v>257</v>
      </c>
      <c r="C15" s="151">
        <v>3376</v>
      </c>
      <c r="D15" s="151">
        <v>912</v>
      </c>
      <c r="E15" s="151"/>
      <c r="F15" s="151">
        <v>15000</v>
      </c>
      <c r="G15" s="151">
        <f aca="true" t="shared" si="0" ref="G15:G31">SUM(C15:F15)</f>
        <v>19288</v>
      </c>
      <c r="H15" s="152"/>
      <c r="I15" s="152">
        <v>19288</v>
      </c>
      <c r="J15" s="151">
        <v>3376</v>
      </c>
      <c r="K15" s="151">
        <v>912</v>
      </c>
      <c r="L15" s="151"/>
      <c r="M15" s="151">
        <v>15000</v>
      </c>
      <c r="N15" s="151">
        <f aca="true" t="shared" si="1" ref="N15:N31">SUM(J15:M15)</f>
        <v>19288</v>
      </c>
      <c r="O15" s="152"/>
      <c r="P15" s="152">
        <v>19288</v>
      </c>
    </row>
    <row r="16" spans="1:16" ht="18" customHeight="1">
      <c r="A16" s="148" t="s">
        <v>258</v>
      </c>
      <c r="B16" s="153" t="s">
        <v>259</v>
      </c>
      <c r="C16" s="151">
        <v>47860</v>
      </c>
      <c r="D16" s="151">
        <v>6460</v>
      </c>
      <c r="E16" s="151"/>
      <c r="F16" s="151">
        <v>1510</v>
      </c>
      <c r="G16" s="151">
        <f t="shared" si="0"/>
        <v>55830</v>
      </c>
      <c r="H16" s="152">
        <v>55830</v>
      </c>
      <c r="I16" s="152"/>
      <c r="J16" s="151">
        <v>176918</v>
      </c>
      <c r="K16" s="151">
        <v>23883</v>
      </c>
      <c r="L16" s="151"/>
      <c r="M16" s="151">
        <v>16887</v>
      </c>
      <c r="N16" s="151">
        <f t="shared" si="1"/>
        <v>217688</v>
      </c>
      <c r="O16" s="152">
        <v>217688</v>
      </c>
      <c r="P16" s="152"/>
    </row>
    <row r="17" spans="1:16" ht="18" customHeight="1">
      <c r="A17" s="148" t="s">
        <v>260</v>
      </c>
      <c r="B17" s="153" t="s">
        <v>261</v>
      </c>
      <c r="C17" s="151"/>
      <c r="D17" s="151"/>
      <c r="E17" s="151"/>
      <c r="F17" s="151">
        <v>10564</v>
      </c>
      <c r="G17" s="151">
        <f t="shared" si="0"/>
        <v>10564</v>
      </c>
      <c r="H17" s="152">
        <v>10564</v>
      </c>
      <c r="I17" s="152"/>
      <c r="J17" s="151"/>
      <c r="K17" s="151"/>
      <c r="L17" s="151"/>
      <c r="M17" s="151">
        <v>10564</v>
      </c>
      <c r="N17" s="151">
        <f t="shared" si="1"/>
        <v>10564</v>
      </c>
      <c r="O17" s="152">
        <v>10564</v>
      </c>
      <c r="P17" s="152"/>
    </row>
    <row r="18" spans="1:16" ht="18" customHeight="1">
      <c r="A18" s="148" t="s">
        <v>262</v>
      </c>
      <c r="B18" s="153" t="s">
        <v>263</v>
      </c>
      <c r="C18" s="151"/>
      <c r="D18" s="151"/>
      <c r="E18" s="151"/>
      <c r="F18" s="151">
        <v>1508</v>
      </c>
      <c r="G18" s="151">
        <f t="shared" si="0"/>
        <v>1508</v>
      </c>
      <c r="H18" s="152">
        <v>1508</v>
      </c>
      <c r="I18" s="152"/>
      <c r="J18" s="151"/>
      <c r="K18" s="151"/>
      <c r="L18" s="151"/>
      <c r="M18" s="151">
        <v>1508</v>
      </c>
      <c r="N18" s="151">
        <f t="shared" si="1"/>
        <v>1508</v>
      </c>
      <c r="O18" s="152">
        <v>1508</v>
      </c>
      <c r="P18" s="152"/>
    </row>
    <row r="19" spans="1:16" ht="18" customHeight="1">
      <c r="A19" s="148" t="s">
        <v>264</v>
      </c>
      <c r="B19" s="153" t="s">
        <v>265</v>
      </c>
      <c r="C19" s="151"/>
      <c r="D19" s="151"/>
      <c r="E19" s="151"/>
      <c r="F19" s="151">
        <v>1005</v>
      </c>
      <c r="G19" s="151">
        <f t="shared" si="0"/>
        <v>1005</v>
      </c>
      <c r="H19" s="152">
        <v>1005</v>
      </c>
      <c r="I19" s="152"/>
      <c r="J19" s="151"/>
      <c r="K19" s="151"/>
      <c r="L19" s="151"/>
      <c r="M19" s="151">
        <v>1005</v>
      </c>
      <c r="N19" s="151">
        <f t="shared" si="1"/>
        <v>1005</v>
      </c>
      <c r="O19" s="152">
        <v>1005</v>
      </c>
      <c r="P19" s="152"/>
    </row>
    <row r="20" spans="1:16" ht="18" customHeight="1">
      <c r="A20" s="148" t="s">
        <v>266</v>
      </c>
      <c r="B20" s="153" t="s">
        <v>267</v>
      </c>
      <c r="C20" s="151"/>
      <c r="D20" s="151"/>
      <c r="E20" s="151"/>
      <c r="F20" s="151">
        <v>837</v>
      </c>
      <c r="G20" s="151">
        <f t="shared" si="0"/>
        <v>837</v>
      </c>
      <c r="H20" s="152">
        <v>837</v>
      </c>
      <c r="I20" s="152"/>
      <c r="J20" s="151"/>
      <c r="K20" s="151"/>
      <c r="L20" s="151"/>
      <c r="M20" s="151">
        <v>837</v>
      </c>
      <c r="N20" s="151">
        <f t="shared" si="1"/>
        <v>837</v>
      </c>
      <c r="O20" s="152">
        <v>837</v>
      </c>
      <c r="P20" s="152"/>
    </row>
    <row r="21" spans="1:16" ht="25.5" customHeight="1">
      <c r="A21" s="148" t="s">
        <v>268</v>
      </c>
      <c r="B21" s="154" t="s">
        <v>269</v>
      </c>
      <c r="C21" s="151"/>
      <c r="D21" s="151"/>
      <c r="E21" s="151"/>
      <c r="F21" s="151">
        <v>4183</v>
      </c>
      <c r="G21" s="151">
        <f t="shared" si="0"/>
        <v>4183</v>
      </c>
      <c r="H21" s="152"/>
      <c r="I21" s="152">
        <v>4183</v>
      </c>
      <c r="J21" s="151"/>
      <c r="K21" s="151"/>
      <c r="L21" s="151"/>
      <c r="M21" s="151">
        <v>4183</v>
      </c>
      <c r="N21" s="151">
        <f t="shared" si="1"/>
        <v>4183</v>
      </c>
      <c r="O21" s="152"/>
      <c r="P21" s="152">
        <v>4183</v>
      </c>
    </row>
    <row r="22" spans="1:16" ht="18" customHeight="1">
      <c r="A22" s="148" t="s">
        <v>270</v>
      </c>
      <c r="B22" s="153" t="s">
        <v>271</v>
      </c>
      <c r="C22" s="151"/>
      <c r="D22" s="151"/>
      <c r="E22" s="151"/>
      <c r="F22" s="151">
        <v>1140</v>
      </c>
      <c r="G22" s="151">
        <f t="shared" si="0"/>
        <v>1140</v>
      </c>
      <c r="H22" s="152">
        <v>1140</v>
      </c>
      <c r="I22" s="152"/>
      <c r="J22" s="151"/>
      <c r="K22" s="151"/>
      <c r="L22" s="151"/>
      <c r="M22" s="151">
        <v>1140</v>
      </c>
      <c r="N22" s="151">
        <f t="shared" si="1"/>
        <v>1140</v>
      </c>
      <c r="O22" s="152">
        <v>1140</v>
      </c>
      <c r="P22" s="152"/>
    </row>
    <row r="23" spans="1:16" ht="18" customHeight="1">
      <c r="A23" s="148" t="s">
        <v>272</v>
      </c>
      <c r="B23" s="153" t="s">
        <v>273</v>
      </c>
      <c r="C23" s="151"/>
      <c r="D23" s="151"/>
      <c r="E23" s="151"/>
      <c r="F23" s="151">
        <v>367</v>
      </c>
      <c r="G23" s="151">
        <f t="shared" si="0"/>
        <v>367</v>
      </c>
      <c r="H23" s="152">
        <v>367</v>
      </c>
      <c r="I23" s="152"/>
      <c r="J23" s="151"/>
      <c r="K23" s="151"/>
      <c r="L23" s="151"/>
      <c r="M23" s="151">
        <v>367</v>
      </c>
      <c r="N23" s="151">
        <f t="shared" si="1"/>
        <v>367</v>
      </c>
      <c r="O23" s="152">
        <v>367</v>
      </c>
      <c r="P23" s="152"/>
    </row>
    <row r="24" spans="1:16" ht="18" customHeight="1">
      <c r="A24" s="148" t="s">
        <v>274</v>
      </c>
      <c r="B24" s="153" t="s">
        <v>275</v>
      </c>
      <c r="C24" s="151"/>
      <c r="D24" s="151"/>
      <c r="E24" s="151"/>
      <c r="F24" s="151">
        <v>350</v>
      </c>
      <c r="G24" s="151">
        <f t="shared" si="0"/>
        <v>350</v>
      </c>
      <c r="H24" s="152"/>
      <c r="I24" s="152">
        <v>350</v>
      </c>
      <c r="J24" s="151"/>
      <c r="K24" s="151"/>
      <c r="L24" s="151"/>
      <c r="M24" s="151">
        <v>350</v>
      </c>
      <c r="N24" s="151">
        <f t="shared" si="1"/>
        <v>350</v>
      </c>
      <c r="O24" s="152"/>
      <c r="P24" s="152">
        <v>350</v>
      </c>
    </row>
    <row r="25" spans="1:16" ht="18" customHeight="1">
      <c r="A25" s="148" t="s">
        <v>276</v>
      </c>
      <c r="B25" s="153" t="s">
        <v>277</v>
      </c>
      <c r="C25" s="151"/>
      <c r="D25" s="151"/>
      <c r="E25" s="151"/>
      <c r="F25" s="151">
        <v>296</v>
      </c>
      <c r="G25" s="151">
        <f t="shared" si="0"/>
        <v>296</v>
      </c>
      <c r="H25" s="152">
        <v>296</v>
      </c>
      <c r="I25" s="152"/>
      <c r="J25" s="151"/>
      <c r="K25" s="151"/>
      <c r="L25" s="151"/>
      <c r="M25" s="151">
        <v>296</v>
      </c>
      <c r="N25" s="151">
        <f t="shared" si="1"/>
        <v>296</v>
      </c>
      <c r="O25" s="152">
        <v>296</v>
      </c>
      <c r="P25" s="152"/>
    </row>
    <row r="26" spans="1:16" ht="18" customHeight="1">
      <c r="A26" s="148"/>
      <c r="B26" s="153" t="s">
        <v>278</v>
      </c>
      <c r="C26" s="151"/>
      <c r="D26" s="151"/>
      <c r="E26" s="151"/>
      <c r="F26" s="151">
        <v>2667</v>
      </c>
      <c r="G26" s="151">
        <f t="shared" si="0"/>
        <v>2667</v>
      </c>
      <c r="H26" s="152">
        <v>2667</v>
      </c>
      <c r="I26" s="152"/>
      <c r="J26" s="151"/>
      <c r="K26" s="151"/>
      <c r="L26" s="151"/>
      <c r="M26" s="151">
        <v>2667</v>
      </c>
      <c r="N26" s="151">
        <f t="shared" si="1"/>
        <v>2667</v>
      </c>
      <c r="O26" s="152">
        <v>2667</v>
      </c>
      <c r="P26" s="152"/>
    </row>
    <row r="27" spans="1:16" ht="18" customHeight="1">
      <c r="A27" s="148" t="s">
        <v>279</v>
      </c>
      <c r="B27" s="154" t="s">
        <v>280</v>
      </c>
      <c r="C27" s="155"/>
      <c r="D27" s="155"/>
      <c r="E27" s="155"/>
      <c r="F27" s="155">
        <v>5627</v>
      </c>
      <c r="G27" s="151">
        <f t="shared" si="0"/>
        <v>5627</v>
      </c>
      <c r="H27" s="156">
        <v>5627</v>
      </c>
      <c r="I27" s="156"/>
      <c r="J27" s="155"/>
      <c r="K27" s="155"/>
      <c r="L27" s="155"/>
      <c r="M27" s="155">
        <v>5627</v>
      </c>
      <c r="N27" s="151">
        <f t="shared" si="1"/>
        <v>5627</v>
      </c>
      <c r="O27" s="156">
        <v>5627</v>
      </c>
      <c r="P27" s="156"/>
    </row>
    <row r="28" spans="1:16" ht="18" customHeight="1">
      <c r="A28" s="148" t="s">
        <v>281</v>
      </c>
      <c r="B28" s="154" t="s">
        <v>282</v>
      </c>
      <c r="C28" s="151"/>
      <c r="D28" s="151"/>
      <c r="E28" s="151"/>
      <c r="F28" s="151">
        <v>30608</v>
      </c>
      <c r="G28" s="151">
        <f t="shared" si="0"/>
        <v>30608</v>
      </c>
      <c r="H28" s="152"/>
      <c r="I28" s="152">
        <v>30608</v>
      </c>
      <c r="J28" s="151"/>
      <c r="K28" s="151"/>
      <c r="L28" s="151"/>
      <c r="M28" s="151">
        <v>30608</v>
      </c>
      <c r="N28" s="151">
        <f t="shared" si="1"/>
        <v>30608</v>
      </c>
      <c r="O28" s="152"/>
      <c r="P28" s="152">
        <v>30608</v>
      </c>
    </row>
    <row r="29" spans="1:16" ht="18" customHeight="1">
      <c r="A29" s="148" t="s">
        <v>283</v>
      </c>
      <c r="B29" s="154" t="s">
        <v>284</v>
      </c>
      <c r="C29" s="155"/>
      <c r="D29" s="155"/>
      <c r="E29" s="155"/>
      <c r="F29" s="155">
        <v>1225</v>
      </c>
      <c r="G29" s="151">
        <f t="shared" si="0"/>
        <v>1225</v>
      </c>
      <c r="H29" s="156"/>
      <c r="I29" s="156">
        <v>1225</v>
      </c>
      <c r="J29" s="155"/>
      <c r="K29" s="155"/>
      <c r="L29" s="155"/>
      <c r="M29" s="155">
        <v>1225</v>
      </c>
      <c r="N29" s="151">
        <f t="shared" si="1"/>
        <v>1225</v>
      </c>
      <c r="O29" s="156"/>
      <c r="P29" s="156">
        <v>1225</v>
      </c>
    </row>
    <row r="30" spans="1:16" ht="18" customHeight="1">
      <c r="A30" s="148" t="s">
        <v>285</v>
      </c>
      <c r="B30" s="153" t="s">
        <v>286</v>
      </c>
      <c r="C30" s="151"/>
      <c r="D30" s="151"/>
      <c r="E30" s="151"/>
      <c r="F30" s="151">
        <v>15474</v>
      </c>
      <c r="G30" s="151">
        <f t="shared" si="0"/>
        <v>15474</v>
      </c>
      <c r="H30" s="152">
        <v>15474</v>
      </c>
      <c r="I30" s="152"/>
      <c r="J30" s="151"/>
      <c r="K30" s="151"/>
      <c r="L30" s="151"/>
      <c r="M30" s="151">
        <v>15474</v>
      </c>
      <c r="N30" s="151">
        <f t="shared" si="1"/>
        <v>15474</v>
      </c>
      <c r="O30" s="152">
        <v>15474</v>
      </c>
      <c r="P30" s="152"/>
    </row>
    <row r="31" spans="1:16" ht="27" customHeight="1">
      <c r="A31" s="148" t="s">
        <v>287</v>
      </c>
      <c r="B31" s="157" t="s">
        <v>288</v>
      </c>
      <c r="C31" s="158"/>
      <c r="D31" s="159"/>
      <c r="E31" s="159">
        <v>22030</v>
      </c>
      <c r="F31" s="159"/>
      <c r="G31" s="160">
        <f t="shared" si="0"/>
        <v>22030</v>
      </c>
      <c r="H31" s="161">
        <v>22030</v>
      </c>
      <c r="I31" s="161"/>
      <c r="J31" s="158"/>
      <c r="K31" s="159"/>
      <c r="L31" s="159">
        <v>14149</v>
      </c>
      <c r="M31" s="159"/>
      <c r="N31" s="160">
        <f t="shared" si="1"/>
        <v>14149</v>
      </c>
      <c r="O31" s="161">
        <v>22030</v>
      </c>
      <c r="P31" s="161"/>
    </row>
    <row r="32" spans="1:16" ht="18" customHeight="1">
      <c r="A32" s="148"/>
      <c r="B32" s="153" t="s">
        <v>289</v>
      </c>
      <c r="C32" s="151">
        <f>SUM(C8:C31)</f>
        <v>107972</v>
      </c>
      <c r="D32" s="151">
        <f>SUM(D8:D31)</f>
        <v>22691</v>
      </c>
      <c r="E32" s="151">
        <v>22030</v>
      </c>
      <c r="F32" s="151">
        <f>SUM(F8:F31)</f>
        <v>116948</v>
      </c>
      <c r="G32" s="151">
        <v>269641</v>
      </c>
      <c r="H32" s="152">
        <f>SUM(H8:H31)</f>
        <v>136611</v>
      </c>
      <c r="I32" s="152">
        <f>SUM(I8:I31)</f>
        <v>133030</v>
      </c>
      <c r="J32" s="151">
        <f>SUM(J8:J31)</f>
        <v>243202</v>
      </c>
      <c r="K32" s="151">
        <f>SUM(K8:K31)</f>
        <v>41950</v>
      </c>
      <c r="L32" s="151">
        <v>14149</v>
      </c>
      <c r="M32" s="151">
        <f>SUM(M8:M31)</f>
        <v>144642</v>
      </c>
      <c r="N32" s="151">
        <v>443943</v>
      </c>
      <c r="O32" s="152">
        <v>301586</v>
      </c>
      <c r="P32" s="152">
        <f>SUM(P8:P31)</f>
        <v>142357</v>
      </c>
    </row>
    <row r="33" spans="1:16" ht="18" customHeight="1">
      <c r="A33" s="148"/>
      <c r="B33" s="153" t="s">
        <v>290</v>
      </c>
      <c r="C33" s="151"/>
      <c r="D33" s="151"/>
      <c r="E33" s="151"/>
      <c r="F33" s="151"/>
      <c r="G33" s="151"/>
      <c r="H33" s="152"/>
      <c r="I33" s="152"/>
      <c r="J33" s="151"/>
      <c r="K33" s="151"/>
      <c r="L33" s="151"/>
      <c r="M33" s="151"/>
      <c r="N33" s="151">
        <v>500</v>
      </c>
      <c r="O33" s="152"/>
      <c r="P33" s="152">
        <v>500</v>
      </c>
    </row>
    <row r="34" spans="1:16" ht="18" customHeight="1">
      <c r="A34" s="148"/>
      <c r="B34" s="153" t="s">
        <v>291</v>
      </c>
      <c r="C34" s="151"/>
      <c r="D34" s="151"/>
      <c r="E34" s="151"/>
      <c r="F34" s="151"/>
      <c r="G34" s="151"/>
      <c r="H34" s="152"/>
      <c r="I34" s="152"/>
      <c r="J34" s="151"/>
      <c r="K34" s="151"/>
      <c r="L34" s="151"/>
      <c r="M34" s="151"/>
      <c r="N34" s="151">
        <v>444443</v>
      </c>
      <c r="O34" s="152">
        <v>301586</v>
      </c>
      <c r="P34" s="152">
        <v>142857</v>
      </c>
    </row>
    <row r="35" spans="1:16" ht="18" customHeight="1">
      <c r="A35" s="148"/>
      <c r="B35" s="153"/>
      <c r="C35" s="151"/>
      <c r="D35" s="151"/>
      <c r="E35" s="151"/>
      <c r="F35" s="151"/>
      <c r="G35" s="151"/>
      <c r="H35" s="152"/>
      <c r="I35" s="152"/>
      <c r="J35" s="151"/>
      <c r="K35" s="151"/>
      <c r="L35" s="151"/>
      <c r="M35" s="151"/>
      <c r="N35" s="151"/>
      <c r="O35" s="152"/>
      <c r="P35" s="152"/>
    </row>
    <row r="36" spans="1:16" ht="18" customHeight="1">
      <c r="A36" s="148"/>
      <c r="B36" s="153" t="s">
        <v>292</v>
      </c>
      <c r="C36" s="151">
        <v>99722</v>
      </c>
      <c r="D36" s="151">
        <v>26925</v>
      </c>
      <c r="E36" s="151"/>
      <c r="F36" s="151">
        <v>31623</v>
      </c>
      <c r="G36" s="151">
        <v>158270</v>
      </c>
      <c r="H36" s="152">
        <v>158270</v>
      </c>
      <c r="I36" s="152"/>
      <c r="J36" s="151">
        <v>106471</v>
      </c>
      <c r="K36" s="151">
        <v>28877</v>
      </c>
      <c r="L36" s="151"/>
      <c r="M36" s="151">
        <v>32313</v>
      </c>
      <c r="N36" s="151">
        <v>167661</v>
      </c>
      <c r="O36" s="152">
        <v>167661</v>
      </c>
      <c r="P36" s="152"/>
    </row>
    <row r="37" spans="1:16" s="162" customFormat="1" ht="20.25" customHeight="1">
      <c r="A37" s="203"/>
      <c r="B37" s="204" t="s">
        <v>290</v>
      </c>
      <c r="C37" s="205"/>
      <c r="D37" s="205"/>
      <c r="E37" s="205"/>
      <c r="F37" s="205"/>
      <c r="G37" s="205"/>
      <c r="H37" s="206"/>
      <c r="I37" s="206"/>
      <c r="J37" s="205"/>
      <c r="K37" s="205"/>
      <c r="L37" s="205"/>
      <c r="M37" s="205"/>
      <c r="N37" s="205">
        <v>2500</v>
      </c>
      <c r="O37" s="206">
        <v>2500</v>
      </c>
      <c r="P37" s="206"/>
    </row>
    <row r="38" spans="1:16" ht="36.75" customHeight="1">
      <c r="A38" s="209"/>
      <c r="B38" s="211" t="s">
        <v>360</v>
      </c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10">
        <v>170161</v>
      </c>
      <c r="O38" s="210">
        <v>170661</v>
      </c>
      <c r="P38" s="209"/>
    </row>
    <row r="39" spans="1:16" ht="18" customHeight="1">
      <c r="A39" s="209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</row>
    <row r="40" spans="1:16" ht="18" customHeight="1">
      <c r="A40" s="149" t="s">
        <v>242</v>
      </c>
      <c r="B40" s="150" t="s">
        <v>293</v>
      </c>
      <c r="C40" s="207">
        <v>4356</v>
      </c>
      <c r="D40" s="207">
        <v>1176</v>
      </c>
      <c r="E40" s="207"/>
      <c r="F40" s="207"/>
      <c r="G40" s="207">
        <v>5532</v>
      </c>
      <c r="H40" s="208">
        <v>5532</v>
      </c>
      <c r="I40" s="208"/>
      <c r="J40" s="207">
        <v>4356</v>
      </c>
      <c r="K40" s="207">
        <v>1176</v>
      </c>
      <c r="L40" s="207"/>
      <c r="M40" s="207"/>
      <c r="N40" s="207">
        <v>5532</v>
      </c>
      <c r="O40" s="208">
        <v>5532</v>
      </c>
      <c r="P40" s="208"/>
    </row>
    <row r="41" spans="1:16" ht="18" customHeight="1">
      <c r="A41" s="148" t="s">
        <v>244</v>
      </c>
      <c r="B41" s="153" t="s">
        <v>294</v>
      </c>
      <c r="C41" s="151">
        <v>2310</v>
      </c>
      <c r="D41" s="151">
        <v>624</v>
      </c>
      <c r="E41" s="151"/>
      <c r="F41" s="151"/>
      <c r="G41" s="151">
        <v>2934</v>
      </c>
      <c r="H41" s="152"/>
      <c r="I41" s="152">
        <v>2934</v>
      </c>
      <c r="J41" s="151">
        <v>2310</v>
      </c>
      <c r="K41" s="151">
        <v>624</v>
      </c>
      <c r="L41" s="151"/>
      <c r="M41" s="151"/>
      <c r="N41" s="151">
        <v>2934</v>
      </c>
      <c r="O41" s="152"/>
      <c r="P41" s="152">
        <v>2934</v>
      </c>
    </row>
    <row r="42" spans="1:16" ht="18" customHeight="1">
      <c r="A42" s="148" t="s">
        <v>246</v>
      </c>
      <c r="B42" s="153" t="s">
        <v>158</v>
      </c>
      <c r="C42" s="151">
        <v>4160</v>
      </c>
      <c r="D42" s="151">
        <v>1123</v>
      </c>
      <c r="E42" s="151"/>
      <c r="F42" s="151">
        <v>4964</v>
      </c>
      <c r="G42" s="151">
        <v>10247</v>
      </c>
      <c r="H42" s="152">
        <v>10247</v>
      </c>
      <c r="I42" s="152"/>
      <c r="J42" s="151">
        <v>4160</v>
      </c>
      <c r="K42" s="151">
        <v>1123</v>
      </c>
      <c r="L42" s="151"/>
      <c r="M42" s="151">
        <v>4964</v>
      </c>
      <c r="N42" s="151">
        <v>10247</v>
      </c>
      <c r="O42" s="152">
        <v>10247</v>
      </c>
      <c r="P42" s="152"/>
    </row>
    <row r="43" spans="1:16" ht="18" customHeight="1">
      <c r="A43" s="163"/>
      <c r="B43" s="153" t="s">
        <v>295</v>
      </c>
      <c r="C43" s="151">
        <f>SUM(C40:C42)</f>
        <v>10826</v>
      </c>
      <c r="D43" s="151">
        <f>SUM(D40:D42)</f>
        <v>2923</v>
      </c>
      <c r="E43" s="151"/>
      <c r="F43" s="151">
        <f>SUM(F40:F42)</f>
        <v>4964</v>
      </c>
      <c r="G43" s="151">
        <v>18713</v>
      </c>
      <c r="H43" s="152">
        <v>15779</v>
      </c>
      <c r="I43" s="152">
        <v>2934</v>
      </c>
      <c r="J43" s="151">
        <v>14263</v>
      </c>
      <c r="K43" s="151">
        <v>3849</v>
      </c>
      <c r="L43" s="151"/>
      <c r="M43" s="151">
        <v>6537</v>
      </c>
      <c r="N43" s="151">
        <v>24649</v>
      </c>
      <c r="O43" s="152">
        <v>17048</v>
      </c>
      <c r="P43" s="152">
        <v>7601</v>
      </c>
    </row>
    <row r="44" spans="1:16" ht="18" customHeight="1">
      <c r="A44" s="164"/>
      <c r="B44" s="165" t="s">
        <v>291</v>
      </c>
      <c r="C44" s="151">
        <f>SUM(C32,C36,C43)</f>
        <v>218520</v>
      </c>
      <c r="D44" s="151">
        <f>SUM(D32,D36,D43)</f>
        <v>52539</v>
      </c>
      <c r="E44" s="151">
        <v>22030</v>
      </c>
      <c r="F44" s="151">
        <f aca="true" t="shared" si="2" ref="F44:K44">SUM(F32,F36,F43)</f>
        <v>153535</v>
      </c>
      <c r="G44" s="151">
        <f t="shared" si="2"/>
        <v>446624</v>
      </c>
      <c r="H44" s="152">
        <f t="shared" si="2"/>
        <v>310660</v>
      </c>
      <c r="I44" s="152">
        <f t="shared" si="2"/>
        <v>135964</v>
      </c>
      <c r="J44" s="151">
        <f t="shared" si="2"/>
        <v>363936</v>
      </c>
      <c r="K44" s="151">
        <f t="shared" si="2"/>
        <v>74676</v>
      </c>
      <c r="L44" s="151">
        <v>14149</v>
      </c>
      <c r="M44" s="151">
        <f>SUM(M32,M36,M43)</f>
        <v>183492</v>
      </c>
      <c r="N44" s="151">
        <f>SUM(N34+N36+N37+N43)</f>
        <v>639253</v>
      </c>
      <c r="O44" s="152">
        <v>486295</v>
      </c>
      <c r="P44" s="152">
        <v>152958</v>
      </c>
    </row>
    <row r="45" spans="1:9" ht="31.5" customHeight="1">
      <c r="A45" s="166"/>
      <c r="B45" s="167"/>
      <c r="C45" s="168"/>
      <c r="D45" s="168"/>
      <c r="E45" s="168"/>
      <c r="F45" s="168"/>
      <c r="G45" s="168"/>
      <c r="H45" s="169"/>
      <c r="I45" s="169"/>
    </row>
  </sheetData>
  <sheetProtection selectLockedCells="1" selectUnlockedCells="1"/>
  <mergeCells count="21">
    <mergeCell ref="J6:J7"/>
    <mergeCell ref="D6:D7"/>
    <mergeCell ref="L6:L7"/>
    <mergeCell ref="M6:M7"/>
    <mergeCell ref="N6:N7"/>
    <mergeCell ref="O6:O7"/>
    <mergeCell ref="P6:P7"/>
    <mergeCell ref="F6:F7"/>
    <mergeCell ref="G6:G7"/>
    <mergeCell ref="H6:H7"/>
    <mergeCell ref="I6:I7"/>
    <mergeCell ref="E6:E7"/>
    <mergeCell ref="K6:K7"/>
    <mergeCell ref="K1:P1"/>
    <mergeCell ref="A2:P2"/>
    <mergeCell ref="A3:P3"/>
    <mergeCell ref="A5:A7"/>
    <mergeCell ref="B5:B7"/>
    <mergeCell ref="C5:I5"/>
    <mergeCell ref="J5:P5"/>
    <mergeCell ref="C6:C7"/>
  </mergeCells>
  <printOptions/>
  <pageMargins left="0.75" right="0.75" top="1" bottom="0.6902777777777778" header="0.5118055555555555" footer="0.5118055555555555"/>
  <pageSetup horizontalDpi="300" verticalDpi="300" orientation="landscape" paperSize="9" scale="54" r:id="rId1"/>
  <rowBreaks count="1" manualBreakCount="1">
    <brk id="4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"/>
  <sheetViews>
    <sheetView zoomScale="80" zoomScaleNormal="80" zoomScalePageLayoutView="0" workbookViewId="0" topLeftCell="A1">
      <selection activeCell="E1" sqref="E1:F1"/>
    </sheetView>
  </sheetViews>
  <sheetFormatPr defaultColWidth="9.00390625" defaultRowHeight="12.75"/>
  <cols>
    <col min="4" max="4" width="25.875" style="0" customWidth="1"/>
    <col min="5" max="5" width="27.875" style="0" customWidth="1"/>
    <col min="6" max="6" width="26.625" style="0" customWidth="1"/>
  </cols>
  <sheetData>
    <row r="1" spans="1:6" ht="12.75">
      <c r="A1" s="1"/>
      <c r="B1" s="1"/>
      <c r="C1" s="1"/>
      <c r="D1" s="1"/>
      <c r="E1" s="212" t="s">
        <v>368</v>
      </c>
      <c r="F1" s="212"/>
    </row>
    <row r="2" spans="1:6" ht="12.75">
      <c r="A2" s="212" t="s">
        <v>296</v>
      </c>
      <c r="B2" s="212"/>
      <c r="C2" s="212"/>
      <c r="D2" s="212"/>
      <c r="E2" s="212"/>
      <c r="F2" s="212"/>
    </row>
    <row r="5" spans="1:5" ht="12.75">
      <c r="A5" s="212"/>
      <c r="B5" s="212"/>
      <c r="C5" s="212"/>
      <c r="D5" s="212"/>
      <c r="E5" s="212"/>
    </row>
    <row r="6" spans="1:5" ht="12.75">
      <c r="A6" s="4"/>
      <c r="B6" s="4"/>
      <c r="C6" s="4"/>
      <c r="D6" s="4"/>
      <c r="E6" s="170"/>
    </row>
    <row r="7" spans="1:6" ht="12.75">
      <c r="A7" s="213" t="s">
        <v>297</v>
      </c>
      <c r="B7" s="213"/>
      <c r="C7" s="213"/>
      <c r="D7" s="213"/>
      <c r="E7" s="213"/>
      <c r="F7" s="213"/>
    </row>
    <row r="8" spans="1:6" ht="12.75">
      <c r="A8" s="171"/>
      <c r="B8" s="171"/>
      <c r="C8" s="171"/>
      <c r="D8" s="171"/>
      <c r="E8" s="171"/>
      <c r="F8" s="14" t="s">
        <v>99</v>
      </c>
    </row>
    <row r="9" spans="1:6" ht="19.5" customHeight="1">
      <c r="A9" s="271" t="s">
        <v>156</v>
      </c>
      <c r="B9" s="272"/>
      <c r="C9" s="272"/>
      <c r="D9" s="273"/>
      <c r="E9" s="195" t="s">
        <v>52</v>
      </c>
      <c r="F9" s="195" t="s">
        <v>53</v>
      </c>
    </row>
    <row r="10" spans="1:6" ht="17.25" customHeight="1">
      <c r="A10" s="274"/>
      <c r="B10" s="238"/>
      <c r="C10" s="238"/>
      <c r="D10" s="275"/>
      <c r="E10" s="267" t="s">
        <v>122</v>
      </c>
      <c r="F10" s="267" t="s">
        <v>122</v>
      </c>
    </row>
    <row r="11" spans="1:6" ht="10.5" customHeight="1">
      <c r="A11" s="276"/>
      <c r="B11" s="277"/>
      <c r="C11" s="277"/>
      <c r="D11" s="278"/>
      <c r="E11" s="267"/>
      <c r="F11" s="267"/>
    </row>
    <row r="12" spans="1:6" ht="18" customHeight="1">
      <c r="A12" s="327" t="s">
        <v>298</v>
      </c>
      <c r="B12" s="327"/>
      <c r="C12" s="327"/>
      <c r="D12" s="327"/>
      <c r="E12" s="53">
        <v>10000</v>
      </c>
      <c r="F12" s="53">
        <v>10000</v>
      </c>
    </row>
    <row r="13" spans="1:6" ht="18" customHeight="1">
      <c r="A13" s="280" t="s">
        <v>299</v>
      </c>
      <c r="B13" s="280"/>
      <c r="C13" s="280"/>
      <c r="D13" s="280"/>
      <c r="E13" s="18">
        <v>13000</v>
      </c>
      <c r="F13" s="18">
        <v>0</v>
      </c>
    </row>
    <row r="14" spans="1:6" ht="18" customHeight="1">
      <c r="A14" s="280" t="s">
        <v>300</v>
      </c>
      <c r="B14" s="280"/>
      <c r="C14" s="280"/>
      <c r="D14" s="280"/>
      <c r="E14" s="18">
        <v>5000</v>
      </c>
      <c r="F14" s="18">
        <v>5000</v>
      </c>
    </row>
    <row r="15" spans="1:6" ht="16.5" customHeight="1">
      <c r="A15" s="280" t="s">
        <v>301</v>
      </c>
      <c r="B15" s="280"/>
      <c r="C15" s="280"/>
      <c r="D15" s="280"/>
      <c r="E15" s="18">
        <v>16485</v>
      </c>
      <c r="F15" s="18">
        <v>16485</v>
      </c>
    </row>
    <row r="16" spans="1:6" ht="18" customHeight="1">
      <c r="A16" s="280" t="s">
        <v>302</v>
      </c>
      <c r="B16" s="280"/>
      <c r="C16" s="280"/>
      <c r="D16" s="280"/>
      <c r="E16" s="18"/>
      <c r="F16" s="18">
        <v>5615</v>
      </c>
    </row>
    <row r="17" spans="1:6" ht="16.5" customHeight="1">
      <c r="A17" s="280" t="s">
        <v>303</v>
      </c>
      <c r="B17" s="280"/>
      <c r="C17" s="280"/>
      <c r="D17" s="280"/>
      <c r="E17" s="18"/>
      <c r="F17" s="18">
        <v>200</v>
      </c>
    </row>
    <row r="18" spans="1:6" ht="18" customHeight="1">
      <c r="A18" s="280"/>
      <c r="B18" s="280"/>
      <c r="C18" s="280"/>
      <c r="D18" s="280"/>
      <c r="E18" s="18"/>
      <c r="F18" s="18"/>
    </row>
    <row r="19" spans="1:6" ht="17.25" customHeight="1">
      <c r="A19" s="280"/>
      <c r="B19" s="280"/>
      <c r="C19" s="280"/>
      <c r="D19" s="280"/>
      <c r="E19" s="18"/>
      <c r="F19" s="18"/>
    </row>
    <row r="20" spans="1:6" ht="18" customHeight="1">
      <c r="A20" s="292" t="s">
        <v>304</v>
      </c>
      <c r="B20" s="292"/>
      <c r="C20" s="292"/>
      <c r="D20" s="292"/>
      <c r="E20" s="172">
        <f>SUM(E12:E19)</f>
        <v>44485</v>
      </c>
      <c r="F20" s="172">
        <f>SUM(F12:F19)</f>
        <v>37300</v>
      </c>
    </row>
  </sheetData>
  <sheetProtection selectLockedCells="1" selectUnlockedCells="1"/>
  <mergeCells count="16">
    <mergeCell ref="A18:D18"/>
    <mergeCell ref="A19:D19"/>
    <mergeCell ref="A20:D20"/>
    <mergeCell ref="A9:D11"/>
    <mergeCell ref="A12:D12"/>
    <mergeCell ref="A13:D13"/>
    <mergeCell ref="A14:D14"/>
    <mergeCell ref="A15:D15"/>
    <mergeCell ref="A16:D16"/>
    <mergeCell ref="A17:D17"/>
    <mergeCell ref="E1:F1"/>
    <mergeCell ref="A2:F2"/>
    <mergeCell ref="A5:E5"/>
    <mergeCell ref="A7:F7"/>
    <mergeCell ref="E10:E11"/>
    <mergeCell ref="F10:F11"/>
  </mergeCells>
  <printOptions/>
  <pageMargins left="0.75" right="0.75" top="1" bottom="1" header="0.5118055555555555" footer="0.5118055555555555"/>
  <pageSetup horizontalDpi="300" verticalDpi="300" orientation="portrait" paperSize="9" scale="6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0"/>
  <sheetViews>
    <sheetView zoomScale="80" zoomScaleNormal="80" zoomScalePageLayoutView="0" workbookViewId="0" topLeftCell="A1">
      <selection activeCell="G1" sqref="G1:I1"/>
    </sheetView>
  </sheetViews>
  <sheetFormatPr defaultColWidth="9.00390625" defaultRowHeight="12.75"/>
  <cols>
    <col min="1" max="1" width="6.25390625" style="0" customWidth="1"/>
    <col min="4" max="4" width="39.875" style="0" customWidth="1"/>
    <col min="5" max="5" width="16.75390625" style="0" customWidth="1"/>
    <col min="6" max="6" width="18.625" style="0" customWidth="1"/>
    <col min="7" max="9" width="16.75390625" style="0" customWidth="1"/>
  </cols>
  <sheetData>
    <row r="1" spans="7:9" ht="12.75">
      <c r="G1" s="212" t="s">
        <v>367</v>
      </c>
      <c r="H1" s="212"/>
      <c r="I1" s="212"/>
    </row>
    <row r="2" spans="1:9" ht="14.25" customHeight="1">
      <c r="A2" s="212" t="s">
        <v>305</v>
      </c>
      <c r="B2" s="212"/>
      <c r="C2" s="212"/>
      <c r="D2" s="212"/>
      <c r="E2" s="212"/>
      <c r="F2" s="212"/>
      <c r="G2" s="212"/>
      <c r="H2" s="212"/>
      <c r="I2" s="212"/>
    </row>
    <row r="4" spans="1:9" ht="12.75">
      <c r="A4" s="213" t="s">
        <v>306</v>
      </c>
      <c r="B4" s="213"/>
      <c r="C4" s="213"/>
      <c r="D4" s="213"/>
      <c r="E4" s="213"/>
      <c r="F4" s="213"/>
      <c r="G4" s="213"/>
      <c r="H4" s="213"/>
      <c r="I4" s="213"/>
    </row>
    <row r="5" spans="1:9" ht="12.75">
      <c r="A5" s="213" t="s">
        <v>307</v>
      </c>
      <c r="B5" s="213"/>
      <c r="C5" s="213"/>
      <c r="D5" s="213"/>
      <c r="E5" s="213"/>
      <c r="F5" s="213"/>
      <c r="G5" s="213"/>
      <c r="H5" s="213"/>
      <c r="I5" s="213"/>
    </row>
    <row r="6" spans="1:6" ht="15.75">
      <c r="A6" s="55"/>
      <c r="B6" s="66"/>
      <c r="C6" s="66"/>
      <c r="D6" s="66"/>
      <c r="E6" s="66"/>
      <c r="F6" s="80"/>
    </row>
    <row r="7" spans="1:9" ht="15.75" customHeight="1">
      <c r="A7" s="213" t="s">
        <v>308</v>
      </c>
      <c r="B7" s="213"/>
      <c r="C7" s="213"/>
      <c r="D7" s="213"/>
      <c r="E7" s="213"/>
      <c r="F7" s="213"/>
      <c r="G7" s="213"/>
      <c r="H7" s="213"/>
      <c r="I7" s="213"/>
    </row>
    <row r="8" spans="2:6" ht="15.75">
      <c r="B8" s="80"/>
      <c r="C8" s="80"/>
      <c r="D8" s="80"/>
      <c r="E8" s="80"/>
      <c r="F8" s="80"/>
    </row>
    <row r="9" ht="15" customHeight="1"/>
    <row r="10" spans="1:9" s="4" customFormat="1" ht="31.5" customHeight="1">
      <c r="A10" s="329" t="s">
        <v>309</v>
      </c>
      <c r="B10" s="329"/>
      <c r="C10" s="329"/>
      <c r="D10" s="329"/>
      <c r="E10" s="173" t="s">
        <v>122</v>
      </c>
      <c r="F10" s="174" t="s">
        <v>310</v>
      </c>
      <c r="G10" s="173" t="s">
        <v>59</v>
      </c>
      <c r="H10" s="173" t="s">
        <v>60</v>
      </c>
      <c r="I10" s="173" t="s">
        <v>311</v>
      </c>
    </row>
    <row r="11" spans="1:9" s="4" customFormat="1" ht="15.75" customHeight="1">
      <c r="A11" s="331" t="s">
        <v>312</v>
      </c>
      <c r="B11" s="331"/>
      <c r="C11" s="331"/>
      <c r="D11" s="331"/>
      <c r="E11" s="18">
        <v>236150</v>
      </c>
      <c r="F11" s="18">
        <v>192889</v>
      </c>
      <c r="G11" s="18">
        <v>269641</v>
      </c>
      <c r="H11" s="18">
        <v>158270</v>
      </c>
      <c r="I11" s="18">
        <v>18713</v>
      </c>
    </row>
    <row r="12" spans="1:9" s="4" customFormat="1" ht="15.75" customHeight="1">
      <c r="A12" s="331" t="s">
        <v>313</v>
      </c>
      <c r="B12" s="331"/>
      <c r="C12" s="331"/>
      <c r="D12" s="331"/>
      <c r="E12" s="18">
        <v>23615</v>
      </c>
      <c r="F12" s="18">
        <v>19289</v>
      </c>
      <c r="G12" s="18">
        <v>26964</v>
      </c>
      <c r="H12" s="18">
        <v>15827</v>
      </c>
      <c r="I12" s="18">
        <v>1871</v>
      </c>
    </row>
    <row r="13" spans="1:9" s="4" customFormat="1" ht="15.75" customHeight="1">
      <c r="A13" s="331" t="s">
        <v>314</v>
      </c>
      <c r="B13" s="331"/>
      <c r="C13" s="331"/>
      <c r="D13" s="331"/>
      <c r="E13" s="18">
        <v>459518</v>
      </c>
      <c r="F13" s="18">
        <v>215950</v>
      </c>
      <c r="G13" s="18">
        <v>444443</v>
      </c>
      <c r="H13" s="18">
        <v>170161</v>
      </c>
      <c r="I13" s="18">
        <v>24649</v>
      </c>
    </row>
    <row r="14" spans="1:9" s="4" customFormat="1" ht="15.75" customHeight="1">
      <c r="A14" s="331" t="s">
        <v>315</v>
      </c>
      <c r="B14" s="331"/>
      <c r="C14" s="331"/>
      <c r="D14" s="331"/>
      <c r="E14" s="18">
        <v>45952</v>
      </c>
      <c r="F14" s="18">
        <v>21595</v>
      </c>
      <c r="G14" s="18">
        <v>44444</v>
      </c>
      <c r="H14" s="18">
        <v>17016</v>
      </c>
      <c r="I14" s="18">
        <v>2465</v>
      </c>
    </row>
    <row r="15" s="4" customFormat="1" ht="11.25">
      <c r="A15" s="175" t="s">
        <v>316</v>
      </c>
    </row>
    <row r="16" ht="12.75">
      <c r="A16" s="176"/>
    </row>
    <row r="18" spans="1:5" ht="15.75" customHeight="1">
      <c r="A18" s="332" t="s">
        <v>317</v>
      </c>
      <c r="B18" s="333"/>
      <c r="C18" s="333"/>
      <c r="D18" s="333"/>
      <c r="E18" s="177" t="s">
        <v>318</v>
      </c>
    </row>
    <row r="19" spans="1:5" ht="15.75" customHeight="1">
      <c r="A19" s="332"/>
      <c r="B19" s="334" t="s">
        <v>319</v>
      </c>
      <c r="C19" s="334"/>
      <c r="D19" s="334"/>
      <c r="E19" s="178" t="s">
        <v>320</v>
      </c>
    </row>
    <row r="20" spans="1:5" ht="15.75" customHeight="1">
      <c r="A20" s="332"/>
      <c r="B20" s="328"/>
      <c r="C20" s="328"/>
      <c r="D20" s="328"/>
      <c r="E20" s="178" t="s">
        <v>321</v>
      </c>
    </row>
    <row r="21" spans="1:5" ht="15.75" customHeight="1">
      <c r="A21" s="179">
        <v>1</v>
      </c>
      <c r="B21" s="92" t="s">
        <v>322</v>
      </c>
      <c r="C21" s="180"/>
      <c r="D21" s="181"/>
      <c r="E21" s="181"/>
    </row>
    <row r="22" spans="1:5" ht="15.75" customHeight="1">
      <c r="A22" s="182">
        <v>2</v>
      </c>
      <c r="B22" s="183" t="s">
        <v>323</v>
      </c>
      <c r="C22" s="184"/>
      <c r="D22" s="185"/>
      <c r="E22" s="185"/>
    </row>
    <row r="23" spans="1:5" ht="15.75" customHeight="1">
      <c r="A23" s="186"/>
      <c r="B23" s="187" t="s">
        <v>324</v>
      </c>
      <c r="C23" s="188"/>
      <c r="D23" s="189"/>
      <c r="E23" s="189"/>
    </row>
    <row r="24" spans="1:5" ht="15.75" customHeight="1">
      <c r="A24" s="182">
        <v>3</v>
      </c>
      <c r="B24" s="183" t="s">
        <v>325</v>
      </c>
      <c r="C24" s="184"/>
      <c r="D24" s="185"/>
      <c r="E24" s="185"/>
    </row>
    <row r="25" spans="1:5" ht="15.75" customHeight="1">
      <c r="A25" s="186"/>
      <c r="B25" s="327" t="s">
        <v>326</v>
      </c>
      <c r="C25" s="327"/>
      <c r="D25" s="327"/>
      <c r="E25" s="189"/>
    </row>
    <row r="26" spans="1:5" ht="15.75" customHeight="1">
      <c r="A26" s="186">
        <v>4</v>
      </c>
      <c r="B26" s="187" t="s">
        <v>327</v>
      </c>
      <c r="C26" s="188"/>
      <c r="D26" s="189"/>
      <c r="E26" s="189"/>
    </row>
    <row r="27" spans="1:5" ht="15.75" customHeight="1">
      <c r="A27" s="182">
        <v>5</v>
      </c>
      <c r="B27" s="183" t="s">
        <v>328</v>
      </c>
      <c r="C27" s="184"/>
      <c r="D27" s="185"/>
      <c r="E27" s="185"/>
    </row>
    <row r="28" spans="1:5" ht="15.75" customHeight="1">
      <c r="A28" s="186"/>
      <c r="B28" s="327" t="s">
        <v>329</v>
      </c>
      <c r="C28" s="327"/>
      <c r="D28" s="327"/>
      <c r="E28" s="189"/>
    </row>
    <row r="29" spans="1:5" ht="15.75" customHeight="1">
      <c r="A29" s="179">
        <v>6</v>
      </c>
      <c r="B29" s="92" t="s">
        <v>330</v>
      </c>
      <c r="C29" s="180"/>
      <c r="D29" s="181"/>
      <c r="E29" s="181"/>
    </row>
    <row r="30" spans="1:5" ht="15.75" customHeight="1">
      <c r="A30" s="179">
        <v>7</v>
      </c>
      <c r="B30" s="92" t="s">
        <v>331</v>
      </c>
      <c r="C30" s="180"/>
      <c r="D30" s="181"/>
      <c r="E30" s="181"/>
    </row>
    <row r="31" spans="1:5" ht="15.75" customHeight="1">
      <c r="A31" s="187"/>
      <c r="B31" s="190" t="s">
        <v>145</v>
      </c>
      <c r="C31" s="188"/>
      <c r="D31" s="189"/>
      <c r="E31" s="189">
        <f>SUM(E21:E30)</f>
        <v>0</v>
      </c>
    </row>
    <row r="33" spans="2:5" ht="12.75">
      <c r="B33" s="176" t="s">
        <v>332</v>
      </c>
      <c r="C33" s="176"/>
      <c r="D33" s="176"/>
      <c r="E33" s="176"/>
    </row>
    <row r="34" spans="2:5" ht="12.75">
      <c r="B34" s="176" t="s">
        <v>333</v>
      </c>
      <c r="C34" s="176"/>
      <c r="D34" s="176"/>
      <c r="E34" s="176"/>
    </row>
    <row r="35" spans="2:5" ht="12.75">
      <c r="B35" s="176"/>
      <c r="C35" s="176"/>
      <c r="D35" s="176"/>
      <c r="E35" s="176"/>
    </row>
    <row r="37" spans="1:4" ht="12.75" customHeight="1">
      <c r="A37" s="330" t="s">
        <v>334</v>
      </c>
      <c r="B37" s="330"/>
      <c r="C37" s="330"/>
      <c r="D37" s="330"/>
    </row>
    <row r="39" ht="12.75">
      <c r="E39" t="s">
        <v>335</v>
      </c>
    </row>
    <row r="40" ht="12.75">
      <c r="E40" t="s">
        <v>336</v>
      </c>
    </row>
  </sheetData>
  <sheetProtection selectLockedCells="1" selectUnlockedCells="1"/>
  <mergeCells count="17">
    <mergeCell ref="B25:D25"/>
    <mergeCell ref="B28:D28"/>
    <mergeCell ref="A37:D37"/>
    <mergeCell ref="A11:D11"/>
    <mergeCell ref="A12:D12"/>
    <mergeCell ref="A13:D13"/>
    <mergeCell ref="A14:D14"/>
    <mergeCell ref="A18:A20"/>
    <mergeCell ref="B18:D18"/>
    <mergeCell ref="B19:D19"/>
    <mergeCell ref="B20:D20"/>
    <mergeCell ref="G1:I1"/>
    <mergeCell ref="A2:I2"/>
    <mergeCell ref="A4:I4"/>
    <mergeCell ref="A5:I5"/>
    <mergeCell ref="A7:I7"/>
    <mergeCell ref="A10:D10"/>
  </mergeCells>
  <printOptions/>
  <pageMargins left="1.1298611111111112" right="0.75" top="1" bottom="1" header="0.5118055555555555" footer="0.5118055555555555"/>
  <pageSetup horizontalDpi="300" verticalDpi="300" orientation="landscape" paperSize="9" scale="7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3"/>
  <sheetViews>
    <sheetView zoomScale="80" zoomScaleNormal="80" zoomScalePageLayoutView="0" workbookViewId="0" topLeftCell="A1">
      <selection activeCell="G1" sqref="G1:K1"/>
    </sheetView>
  </sheetViews>
  <sheetFormatPr defaultColWidth="9.00390625" defaultRowHeight="12.75"/>
  <cols>
    <col min="1" max="10" width="12.75390625" style="0" customWidth="1"/>
  </cols>
  <sheetData>
    <row r="1" spans="7:11" ht="12.75" customHeight="1">
      <c r="G1" s="212" t="s">
        <v>366</v>
      </c>
      <c r="H1" s="212"/>
      <c r="I1" s="212"/>
      <c r="J1" s="212"/>
      <c r="K1" s="212"/>
    </row>
    <row r="2" spans="7:11" ht="13.5" customHeight="1">
      <c r="G2" s="212" t="s">
        <v>337</v>
      </c>
      <c r="H2" s="212"/>
      <c r="I2" s="212"/>
      <c r="J2" s="212"/>
      <c r="K2" s="212"/>
    </row>
    <row r="5" spans="1:10" ht="15.75" customHeight="1">
      <c r="A5" s="213" t="s">
        <v>338</v>
      </c>
      <c r="B5" s="213"/>
      <c r="C5" s="213"/>
      <c r="D5" s="213"/>
      <c r="E5" s="213"/>
      <c r="F5" s="213"/>
      <c r="G5" s="213"/>
      <c r="H5" s="213"/>
      <c r="I5" s="213"/>
      <c r="J5" s="213"/>
    </row>
    <row r="6" ht="12.75">
      <c r="D6" s="66"/>
    </row>
    <row r="8" ht="12.75">
      <c r="J8" s="14" t="s">
        <v>99</v>
      </c>
    </row>
    <row r="9" spans="1:10" ht="17.25" customHeight="1">
      <c r="A9" s="335" t="s">
        <v>339</v>
      </c>
      <c r="B9" s="222" t="s">
        <v>340</v>
      </c>
      <c r="C9" s="222"/>
      <c r="D9" s="222"/>
      <c r="E9" s="222" t="s">
        <v>341</v>
      </c>
      <c r="F9" s="222"/>
      <c r="G9" s="336" t="s">
        <v>342</v>
      </c>
      <c r="H9" s="336"/>
      <c r="I9" s="222" t="s">
        <v>343</v>
      </c>
      <c r="J9" s="222"/>
    </row>
    <row r="10" spans="1:10" ht="17.25" customHeight="1">
      <c r="A10" s="335"/>
      <c r="B10" s="10" t="s">
        <v>5</v>
      </c>
      <c r="C10" s="10" t="s">
        <v>7</v>
      </c>
      <c r="D10" s="4" t="s">
        <v>177</v>
      </c>
      <c r="E10" s="10" t="s">
        <v>344</v>
      </c>
      <c r="F10" s="10" t="s">
        <v>345</v>
      </c>
      <c r="G10" s="191" t="s">
        <v>344</v>
      </c>
      <c r="H10" s="191" t="s">
        <v>345</v>
      </c>
      <c r="I10" s="10" t="s">
        <v>346</v>
      </c>
      <c r="J10" s="10" t="s">
        <v>347</v>
      </c>
    </row>
    <row r="11" spans="1:10" ht="18" customHeight="1">
      <c r="A11" s="192" t="s">
        <v>348</v>
      </c>
      <c r="B11" s="9">
        <v>62833</v>
      </c>
      <c r="C11" s="9">
        <v>105864</v>
      </c>
      <c r="D11" s="9">
        <v>48086</v>
      </c>
      <c r="E11" s="9"/>
      <c r="F11" s="9"/>
      <c r="G11" s="9"/>
      <c r="H11" s="9"/>
      <c r="I11" s="9"/>
      <c r="J11" s="9"/>
    </row>
    <row r="12" spans="1:10" ht="16.5" customHeight="1">
      <c r="A12" s="192" t="s">
        <v>349</v>
      </c>
      <c r="B12" s="9">
        <v>62833</v>
      </c>
      <c r="C12" s="9">
        <v>105864</v>
      </c>
      <c r="D12" s="9">
        <v>48086</v>
      </c>
      <c r="E12" s="9"/>
      <c r="F12" s="9"/>
      <c r="G12" s="9"/>
      <c r="H12" s="9"/>
      <c r="I12" s="9"/>
      <c r="J12" s="9"/>
    </row>
    <row r="13" spans="1:10" ht="18" customHeight="1">
      <c r="A13" s="192" t="s">
        <v>350</v>
      </c>
      <c r="B13" s="9">
        <v>180000</v>
      </c>
      <c r="C13" s="9">
        <v>197364</v>
      </c>
      <c r="D13" s="9">
        <v>48086</v>
      </c>
      <c r="E13" s="9"/>
      <c r="F13" s="9"/>
      <c r="G13" s="9"/>
      <c r="H13" s="9"/>
      <c r="I13" s="9"/>
      <c r="J13" s="9"/>
    </row>
    <row r="14" spans="1:10" ht="18" customHeight="1">
      <c r="A14" s="192" t="s">
        <v>351</v>
      </c>
      <c r="B14" s="9">
        <v>71695</v>
      </c>
      <c r="C14" s="9">
        <v>140364</v>
      </c>
      <c r="D14" s="9">
        <v>48086</v>
      </c>
      <c r="E14" s="9"/>
      <c r="F14" s="9"/>
      <c r="G14" s="9"/>
      <c r="H14" s="9"/>
      <c r="I14" s="9"/>
      <c r="J14" s="9"/>
    </row>
    <row r="15" spans="1:10" ht="18" customHeight="1">
      <c r="A15" s="192" t="s">
        <v>352</v>
      </c>
      <c r="B15" s="9">
        <v>72833</v>
      </c>
      <c r="C15" s="9">
        <v>140364</v>
      </c>
      <c r="D15" s="9">
        <v>48086</v>
      </c>
      <c r="E15" s="9"/>
      <c r="F15" s="9"/>
      <c r="G15" s="9"/>
      <c r="H15" s="9"/>
      <c r="I15" s="9"/>
      <c r="J15" s="9"/>
    </row>
    <row r="16" spans="1:10" ht="18" customHeight="1">
      <c r="A16" s="192" t="s">
        <v>353</v>
      </c>
      <c r="B16" s="9">
        <v>38942</v>
      </c>
      <c r="C16" s="9">
        <v>49691</v>
      </c>
      <c r="D16" s="9">
        <v>48086</v>
      </c>
      <c r="E16" s="9"/>
      <c r="F16" s="9"/>
      <c r="G16" s="9"/>
      <c r="H16" s="9"/>
      <c r="I16" s="9"/>
      <c r="J16" s="9"/>
    </row>
    <row r="17" spans="1:10" ht="18" customHeight="1">
      <c r="A17" s="192" t="s">
        <v>354</v>
      </c>
      <c r="B17" s="9">
        <v>61184</v>
      </c>
      <c r="C17" s="9">
        <v>60688</v>
      </c>
      <c r="D17" s="9"/>
      <c r="E17" s="9"/>
      <c r="F17" s="9"/>
      <c r="G17" s="9"/>
      <c r="H17" s="9"/>
      <c r="I17" s="9"/>
      <c r="J17" s="9"/>
    </row>
    <row r="18" spans="1:10" ht="18" customHeight="1">
      <c r="A18" s="192" t="s">
        <v>355</v>
      </c>
      <c r="B18" s="9">
        <v>85384</v>
      </c>
      <c r="C18" s="9">
        <v>79175</v>
      </c>
      <c r="D18" s="9"/>
      <c r="E18" s="9"/>
      <c r="F18" s="9"/>
      <c r="G18" s="9"/>
      <c r="H18" s="9"/>
      <c r="I18" s="9"/>
      <c r="J18" s="9"/>
    </row>
    <row r="19" spans="1:10" ht="18" customHeight="1">
      <c r="A19" s="192" t="s">
        <v>356</v>
      </c>
      <c r="B19" s="9">
        <v>155075</v>
      </c>
      <c r="C19" s="9">
        <v>128175</v>
      </c>
      <c r="D19" s="9"/>
      <c r="E19" s="9"/>
      <c r="F19" s="9"/>
      <c r="G19" s="9"/>
      <c r="H19" s="9"/>
      <c r="I19" s="9"/>
      <c r="J19" s="9"/>
    </row>
    <row r="20" spans="1:10" ht="18" customHeight="1">
      <c r="A20" s="192" t="s">
        <v>357</v>
      </c>
      <c r="B20" s="9">
        <v>67184</v>
      </c>
      <c r="C20" s="9">
        <v>72184</v>
      </c>
      <c r="D20" s="9"/>
      <c r="E20" s="9"/>
      <c r="F20" s="9"/>
      <c r="G20" s="9"/>
      <c r="H20" s="193"/>
      <c r="I20" s="9"/>
      <c r="J20" s="9"/>
    </row>
    <row r="21" spans="1:10" ht="18" customHeight="1">
      <c r="A21" s="192" t="s">
        <v>358</v>
      </c>
      <c r="B21" s="9">
        <v>91175</v>
      </c>
      <c r="C21" s="9">
        <v>111037</v>
      </c>
      <c r="D21" s="9"/>
      <c r="E21" s="9"/>
      <c r="F21" s="9"/>
      <c r="G21" s="9"/>
      <c r="H21" s="9"/>
      <c r="I21" s="9"/>
      <c r="J21" s="9"/>
    </row>
    <row r="22" spans="1:10" ht="17.25" customHeight="1">
      <c r="A22" s="192" t="s">
        <v>359</v>
      </c>
      <c r="B22" s="9">
        <v>77065</v>
      </c>
      <c r="C22" s="9">
        <v>123949</v>
      </c>
      <c r="D22" s="9"/>
      <c r="E22" s="9"/>
      <c r="F22" s="9"/>
      <c r="G22" s="9"/>
      <c r="H22" s="9"/>
      <c r="I22" s="9"/>
      <c r="J22" s="9"/>
    </row>
    <row r="23" spans="1:10" ht="18" customHeight="1">
      <c r="A23" s="194" t="s">
        <v>145</v>
      </c>
      <c r="B23" s="9">
        <v>1026203</v>
      </c>
      <c r="C23" s="9">
        <f aca="true" t="shared" si="0" ref="C23:J23">SUM(C11:C22)</f>
        <v>1314719</v>
      </c>
      <c r="D23" s="9">
        <f t="shared" si="0"/>
        <v>288516</v>
      </c>
      <c r="E23" s="9">
        <f t="shared" si="0"/>
        <v>0</v>
      </c>
      <c r="F23" s="9">
        <f t="shared" si="0"/>
        <v>0</v>
      </c>
      <c r="G23" s="9">
        <f t="shared" si="0"/>
        <v>0</v>
      </c>
      <c r="H23" s="9">
        <f t="shared" si="0"/>
        <v>0</v>
      </c>
      <c r="I23" s="9">
        <f t="shared" si="0"/>
        <v>0</v>
      </c>
      <c r="J23" s="9">
        <f t="shared" si="0"/>
        <v>0</v>
      </c>
    </row>
  </sheetData>
  <sheetProtection selectLockedCells="1" selectUnlockedCells="1"/>
  <mergeCells count="8">
    <mergeCell ref="G1:K1"/>
    <mergeCell ref="G2:K2"/>
    <mergeCell ref="A5:J5"/>
    <mergeCell ref="A9:A10"/>
    <mergeCell ref="B9:D9"/>
    <mergeCell ref="E9:F9"/>
    <mergeCell ref="G9:H9"/>
    <mergeCell ref="I9:J9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1"/>
  <sheetViews>
    <sheetView zoomScale="200" zoomScaleNormal="200" zoomScaleSheetLayoutView="100" zoomScalePageLayoutView="0" workbookViewId="0" topLeftCell="K1">
      <selection activeCell="N1" sqref="N1:P1"/>
    </sheetView>
  </sheetViews>
  <sheetFormatPr defaultColWidth="9.00390625" defaultRowHeight="12.75"/>
  <cols>
    <col min="4" max="4" width="38.25390625" style="0" customWidth="1"/>
    <col min="5" max="5" width="16.00390625" style="0" customWidth="1"/>
    <col min="6" max="6" width="16.625" style="0" customWidth="1"/>
    <col min="7" max="7" width="15.625" style="0" customWidth="1"/>
    <col min="8" max="8" width="16.25390625" style="0" customWidth="1"/>
    <col min="9" max="9" width="18.75390625" style="0" customWidth="1"/>
    <col min="10" max="10" width="14.125" style="0" customWidth="1"/>
    <col min="11" max="11" width="16.25390625" style="0" customWidth="1"/>
    <col min="12" max="12" width="15.25390625" style="0" customWidth="1"/>
    <col min="13" max="13" width="13.00390625" style="0" customWidth="1"/>
    <col min="14" max="14" width="13.625" style="0" customWidth="1"/>
    <col min="15" max="15" width="17.125" style="0" customWidth="1"/>
    <col min="16" max="16" width="16.25390625" style="0" customWidth="1"/>
  </cols>
  <sheetData>
    <row r="1" spans="14:16" ht="12.75">
      <c r="N1" s="212" t="s">
        <v>377</v>
      </c>
      <c r="O1" s="212"/>
      <c r="P1" s="212"/>
    </row>
    <row r="2" spans="1:16" ht="12.75">
      <c r="A2" s="212" t="s">
        <v>48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pans="1:16" ht="12.75">
      <c r="A3" s="213" t="s">
        <v>49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</row>
    <row r="4" spans="1:16" ht="12.75">
      <c r="A4" s="213" t="s">
        <v>50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</row>
    <row r="5" spans="1:16" ht="12.75">
      <c r="A5" s="2"/>
      <c r="B5" s="2"/>
      <c r="C5" s="2"/>
      <c r="D5" s="2"/>
      <c r="E5" s="2"/>
      <c r="F5" s="2"/>
      <c r="G5" s="2"/>
      <c r="H5" s="2"/>
      <c r="I5" s="2"/>
      <c r="J5" s="2"/>
      <c r="P5" s="14" t="s">
        <v>51</v>
      </c>
    </row>
    <row r="6" spans="1:16" ht="16.5" customHeight="1">
      <c r="A6" s="234" t="s">
        <v>54</v>
      </c>
      <c r="B6" s="235"/>
      <c r="C6" s="235"/>
      <c r="D6" s="236"/>
      <c r="E6" s="228" t="s">
        <v>52</v>
      </c>
      <c r="F6" s="228"/>
      <c r="G6" s="228"/>
      <c r="H6" s="228"/>
      <c r="I6" s="228"/>
      <c r="J6" s="228"/>
      <c r="K6" s="229" t="s">
        <v>53</v>
      </c>
      <c r="L6" s="229"/>
      <c r="M6" s="229"/>
      <c r="N6" s="229"/>
      <c r="O6" s="229"/>
      <c r="P6" s="229"/>
    </row>
    <row r="7" spans="1:16" ht="18.75" customHeight="1">
      <c r="A7" s="237"/>
      <c r="B7" s="238"/>
      <c r="C7" s="238"/>
      <c r="D7" s="239"/>
      <c r="E7" s="227" t="s">
        <v>55</v>
      </c>
      <c r="F7" s="227" t="s">
        <v>56</v>
      </c>
      <c r="G7" s="227"/>
      <c r="H7" s="227"/>
      <c r="I7" s="227"/>
      <c r="J7" s="230" t="s">
        <v>57</v>
      </c>
      <c r="K7" s="227" t="s">
        <v>55</v>
      </c>
      <c r="L7" s="227" t="s">
        <v>56</v>
      </c>
      <c r="M7" s="227"/>
      <c r="N7" s="227"/>
      <c r="O7" s="227"/>
      <c r="P7" s="230" t="s">
        <v>57</v>
      </c>
    </row>
    <row r="8" spans="1:16" ht="51">
      <c r="A8" s="240"/>
      <c r="B8" s="241"/>
      <c r="C8" s="241"/>
      <c r="D8" s="242"/>
      <c r="E8" s="227"/>
      <c r="F8" s="16" t="s">
        <v>58</v>
      </c>
      <c r="G8" s="16" t="s">
        <v>59</v>
      </c>
      <c r="H8" s="16" t="s">
        <v>60</v>
      </c>
      <c r="I8" s="16" t="s">
        <v>61</v>
      </c>
      <c r="J8" s="230"/>
      <c r="K8" s="227"/>
      <c r="L8" s="16" t="s">
        <v>58</v>
      </c>
      <c r="M8" s="16" t="s">
        <v>59</v>
      </c>
      <c r="N8" s="16" t="s">
        <v>60</v>
      </c>
      <c r="O8" s="16" t="s">
        <v>61</v>
      </c>
      <c r="P8" s="230"/>
    </row>
    <row r="9" spans="1:16" ht="18.75" customHeight="1">
      <c r="A9" s="231" t="s">
        <v>62</v>
      </c>
      <c r="B9" s="231"/>
      <c r="C9" s="231"/>
      <c r="D9" s="231"/>
      <c r="E9" s="17">
        <v>105090</v>
      </c>
      <c r="F9" s="17"/>
      <c r="G9" s="17"/>
      <c r="H9" s="17"/>
      <c r="I9" s="17"/>
      <c r="J9" s="17">
        <f aca="true" t="shared" si="0" ref="J9:J21">SUM(E9:I9)</f>
        <v>105090</v>
      </c>
      <c r="K9" s="17">
        <v>85950</v>
      </c>
      <c r="L9" s="17"/>
      <c r="M9" s="17"/>
      <c r="N9" s="17"/>
      <c r="O9" s="17"/>
      <c r="P9" s="17">
        <v>85950</v>
      </c>
    </row>
    <row r="10" spans="1:16" ht="18.75" customHeight="1">
      <c r="A10" s="232" t="s">
        <v>63</v>
      </c>
      <c r="B10" s="232"/>
      <c r="C10" s="232"/>
      <c r="D10" s="232"/>
      <c r="E10" s="18">
        <v>136664</v>
      </c>
      <c r="F10" s="18"/>
      <c r="G10" s="18"/>
      <c r="H10" s="18"/>
      <c r="I10" s="18"/>
      <c r="J10" s="18">
        <f t="shared" si="0"/>
        <v>136664</v>
      </c>
      <c r="K10" s="18">
        <v>136664</v>
      </c>
      <c r="L10" s="18"/>
      <c r="M10" s="18"/>
      <c r="N10" s="18"/>
      <c r="O10" s="18"/>
      <c r="P10" s="18">
        <v>136664</v>
      </c>
    </row>
    <row r="11" spans="1:16" ht="27" customHeight="1">
      <c r="A11" s="233" t="s">
        <v>64</v>
      </c>
      <c r="B11" s="233"/>
      <c r="C11" s="233"/>
      <c r="D11" s="233"/>
      <c r="E11" s="18">
        <v>53181</v>
      </c>
      <c r="F11" s="18"/>
      <c r="G11" s="18"/>
      <c r="H11" s="18"/>
      <c r="I11" s="18"/>
      <c r="J11" s="18">
        <f t="shared" si="0"/>
        <v>53181</v>
      </c>
      <c r="K11" s="18">
        <v>46154</v>
      </c>
      <c r="L11" s="18"/>
      <c r="M11" s="18"/>
      <c r="N11" s="18"/>
      <c r="O11" s="18"/>
      <c r="P11" s="18">
        <v>46154</v>
      </c>
    </row>
    <row r="12" spans="1:16" ht="21.75" customHeight="1">
      <c r="A12" s="232" t="s">
        <v>65</v>
      </c>
      <c r="B12" s="232"/>
      <c r="C12" s="232"/>
      <c r="D12" s="232"/>
      <c r="E12" s="18">
        <v>7963</v>
      </c>
      <c r="F12" s="18"/>
      <c r="G12" s="18"/>
      <c r="H12" s="18"/>
      <c r="I12" s="18"/>
      <c r="J12" s="18">
        <f t="shared" si="0"/>
        <v>7963</v>
      </c>
      <c r="K12" s="18">
        <v>8080</v>
      </c>
      <c r="L12" s="18"/>
      <c r="M12" s="18"/>
      <c r="N12" s="18"/>
      <c r="O12" s="18"/>
      <c r="P12" s="18">
        <v>8080</v>
      </c>
    </row>
    <row r="13" spans="1:16" ht="18.75" customHeight="1">
      <c r="A13" s="232" t="s">
        <v>66</v>
      </c>
      <c r="B13" s="232"/>
      <c r="C13" s="232"/>
      <c r="D13" s="232"/>
      <c r="E13" s="18"/>
      <c r="F13" s="18"/>
      <c r="G13" s="18"/>
      <c r="H13" s="18"/>
      <c r="I13" s="18"/>
      <c r="J13" s="18">
        <f t="shared" si="0"/>
        <v>0</v>
      </c>
      <c r="K13" s="18"/>
      <c r="L13" s="18"/>
      <c r="M13" s="18"/>
      <c r="N13" s="18"/>
      <c r="O13" s="18"/>
      <c r="P13" s="18"/>
    </row>
    <row r="14" spans="1:16" ht="21" customHeight="1">
      <c r="A14" s="232" t="s">
        <v>67</v>
      </c>
      <c r="B14" s="232"/>
      <c r="C14" s="232"/>
      <c r="D14" s="232"/>
      <c r="E14" s="18">
        <v>36200</v>
      </c>
      <c r="F14" s="18"/>
      <c r="G14" s="18"/>
      <c r="H14" s="18"/>
      <c r="I14" s="18"/>
      <c r="J14" s="18">
        <f t="shared" si="0"/>
        <v>36200</v>
      </c>
      <c r="K14" s="18">
        <v>37509</v>
      </c>
      <c r="L14" s="18"/>
      <c r="M14" s="18"/>
      <c r="N14" s="18"/>
      <c r="O14" s="18"/>
      <c r="P14" s="18">
        <v>37509</v>
      </c>
    </row>
    <row r="15" spans="1:16" ht="25.5" customHeight="1">
      <c r="A15" s="233" t="s">
        <v>68</v>
      </c>
      <c r="B15" s="233"/>
      <c r="C15" s="233"/>
      <c r="D15" s="233"/>
      <c r="E15" s="18"/>
      <c r="F15" s="18"/>
      <c r="G15" s="18"/>
      <c r="H15" s="18"/>
      <c r="I15" s="18"/>
      <c r="J15" s="18">
        <f t="shared" si="0"/>
        <v>0</v>
      </c>
      <c r="K15" s="18"/>
      <c r="L15" s="18"/>
      <c r="M15" s="18"/>
      <c r="N15" s="18"/>
      <c r="O15" s="18"/>
      <c r="P15" s="18"/>
    </row>
    <row r="16" spans="1:16" ht="29.25" customHeight="1">
      <c r="A16" s="233" t="s">
        <v>69</v>
      </c>
      <c r="B16" s="233"/>
      <c r="C16" s="233"/>
      <c r="D16" s="233"/>
      <c r="E16" s="18"/>
      <c r="F16" s="18"/>
      <c r="G16" s="18"/>
      <c r="H16" s="18"/>
      <c r="I16" s="18"/>
      <c r="J16" s="18">
        <f t="shared" si="0"/>
        <v>0</v>
      </c>
      <c r="K16" s="18"/>
      <c r="L16" s="18"/>
      <c r="M16" s="18"/>
      <c r="N16" s="18"/>
      <c r="O16" s="18"/>
      <c r="P16" s="18"/>
    </row>
    <row r="17" spans="1:16" ht="27.75" customHeight="1">
      <c r="A17" s="233" t="s">
        <v>70</v>
      </c>
      <c r="B17" s="233"/>
      <c r="C17" s="233"/>
      <c r="D17" s="233"/>
      <c r="E17" s="18"/>
      <c r="F17" s="18"/>
      <c r="G17" s="18"/>
      <c r="H17" s="18"/>
      <c r="I17" s="18"/>
      <c r="J17" s="18">
        <f t="shared" si="0"/>
        <v>0</v>
      </c>
      <c r="K17" s="18"/>
      <c r="L17" s="18"/>
      <c r="M17" s="18"/>
      <c r="N17" s="18"/>
      <c r="O17" s="18"/>
      <c r="P17" s="18"/>
    </row>
    <row r="18" spans="1:16" ht="21" customHeight="1">
      <c r="A18" s="233" t="s">
        <v>71</v>
      </c>
      <c r="B18" s="233"/>
      <c r="C18" s="233"/>
      <c r="D18" s="233"/>
      <c r="E18" s="18">
        <v>38026</v>
      </c>
      <c r="F18" s="18"/>
      <c r="G18" s="18">
        <v>55830</v>
      </c>
      <c r="H18" s="18"/>
      <c r="I18" s="18"/>
      <c r="J18" s="18">
        <f t="shared" si="0"/>
        <v>93856</v>
      </c>
      <c r="K18" s="18">
        <v>70212</v>
      </c>
      <c r="L18" s="18">
        <v>764</v>
      </c>
      <c r="M18" s="18">
        <v>176948</v>
      </c>
      <c r="N18" s="18"/>
      <c r="O18" s="18">
        <v>2762</v>
      </c>
      <c r="P18" s="18">
        <v>250686</v>
      </c>
    </row>
    <row r="19" spans="1:16" ht="21" customHeight="1">
      <c r="A19" s="243" t="s">
        <v>72</v>
      </c>
      <c r="B19" s="243"/>
      <c r="C19" s="243"/>
      <c r="D19" s="243"/>
      <c r="E19" s="18">
        <f>SUM(E9:E18)</f>
        <v>377124</v>
      </c>
      <c r="F19" s="18">
        <f>SUM(F9:F18)</f>
        <v>0</v>
      </c>
      <c r="G19" s="18">
        <f>SUM(G9:G18)</f>
        <v>55830</v>
      </c>
      <c r="H19" s="18">
        <f>SUM(H9:H18)</f>
        <v>0</v>
      </c>
      <c r="I19" s="18">
        <f>SUM(I9:I18)</f>
        <v>0</v>
      </c>
      <c r="J19" s="18">
        <f t="shared" si="0"/>
        <v>432954</v>
      </c>
      <c r="K19" s="18">
        <v>384569</v>
      </c>
      <c r="L19" s="18">
        <v>764</v>
      </c>
      <c r="M19" s="18">
        <v>176948</v>
      </c>
      <c r="N19" s="18"/>
      <c r="O19" s="18">
        <v>2762</v>
      </c>
      <c r="P19" s="18">
        <v>565043</v>
      </c>
    </row>
    <row r="20" spans="1:16" ht="18.75" customHeight="1">
      <c r="A20" s="232"/>
      <c r="B20" s="232"/>
      <c r="C20" s="232"/>
      <c r="D20" s="232"/>
      <c r="E20" s="18"/>
      <c r="F20" s="18"/>
      <c r="G20" s="18"/>
      <c r="H20" s="18"/>
      <c r="I20" s="18"/>
      <c r="J20" s="18">
        <f t="shared" si="0"/>
        <v>0</v>
      </c>
      <c r="K20" s="18"/>
      <c r="L20" s="18"/>
      <c r="M20" s="18"/>
      <c r="N20" s="18"/>
      <c r="O20" s="18"/>
      <c r="P20" s="18"/>
    </row>
    <row r="21" spans="1:16" ht="21" customHeight="1">
      <c r="A21" s="244" t="s">
        <v>73</v>
      </c>
      <c r="B21" s="244"/>
      <c r="C21" s="244"/>
      <c r="D21" s="244"/>
      <c r="E21" s="18">
        <v>324423</v>
      </c>
      <c r="F21" s="18"/>
      <c r="G21" s="18"/>
      <c r="H21" s="18"/>
      <c r="I21" s="18"/>
      <c r="J21" s="18">
        <f t="shared" si="0"/>
        <v>324423</v>
      </c>
      <c r="K21" s="18">
        <v>324423</v>
      </c>
      <c r="L21" s="18"/>
      <c r="M21" s="18"/>
      <c r="N21" s="18"/>
      <c r="O21" s="18"/>
      <c r="P21" s="18">
        <v>324423</v>
      </c>
    </row>
    <row r="22" spans="1:16" ht="19.5" customHeight="1">
      <c r="A22" s="245"/>
      <c r="B22" s="245"/>
      <c r="C22" s="245"/>
      <c r="D22" s="245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19.5" customHeight="1">
      <c r="A23" s="246" t="s">
        <v>74</v>
      </c>
      <c r="B23" s="246"/>
      <c r="C23" s="246"/>
      <c r="D23" s="246"/>
      <c r="E23" s="18"/>
      <c r="F23" s="18"/>
      <c r="G23" s="18"/>
      <c r="H23" s="18"/>
      <c r="I23" s="18"/>
      <c r="J23" s="18">
        <f>SUM(E23:I23)</f>
        <v>0</v>
      </c>
      <c r="K23" s="18"/>
      <c r="L23" s="18"/>
      <c r="M23" s="18"/>
      <c r="N23" s="18"/>
      <c r="O23" s="18"/>
      <c r="P23" s="18"/>
    </row>
    <row r="24" spans="1:16" ht="21.75" customHeight="1">
      <c r="A24" s="233" t="s">
        <v>75</v>
      </c>
      <c r="B24" s="233"/>
      <c r="C24" s="233"/>
      <c r="D24" s="233"/>
      <c r="E24" s="18"/>
      <c r="F24" s="18"/>
      <c r="G24" s="18">
        <v>50140</v>
      </c>
      <c r="H24" s="18"/>
      <c r="I24" s="18">
        <v>94</v>
      </c>
      <c r="J24" s="18">
        <v>50234</v>
      </c>
      <c r="K24" s="18">
        <v>3342</v>
      </c>
      <c r="L24" s="18"/>
      <c r="M24" s="18">
        <v>56697</v>
      </c>
      <c r="N24" s="18"/>
      <c r="O24" s="18">
        <v>94</v>
      </c>
      <c r="P24" s="18">
        <v>60133</v>
      </c>
    </row>
    <row r="25" spans="1:16" ht="18.75" customHeight="1">
      <c r="A25" s="232" t="s">
        <v>76</v>
      </c>
      <c r="B25" s="232"/>
      <c r="C25" s="232"/>
      <c r="D25" s="232"/>
      <c r="E25" s="18"/>
      <c r="F25" s="18">
        <v>472</v>
      </c>
      <c r="G25" s="18">
        <v>14247</v>
      </c>
      <c r="H25" s="18"/>
      <c r="I25" s="18"/>
      <c r="J25" s="18">
        <v>14719</v>
      </c>
      <c r="K25" s="18"/>
      <c r="L25" s="18">
        <v>472</v>
      </c>
      <c r="M25" s="18">
        <v>14247</v>
      </c>
      <c r="N25" s="18"/>
      <c r="O25" s="18"/>
      <c r="P25" s="18">
        <v>14719</v>
      </c>
    </row>
    <row r="26" spans="1:16" ht="21" customHeight="1">
      <c r="A26" s="232" t="s">
        <v>77</v>
      </c>
      <c r="B26" s="232"/>
      <c r="C26" s="232"/>
      <c r="D26" s="232"/>
      <c r="E26" s="18">
        <v>16487</v>
      </c>
      <c r="F26" s="18"/>
      <c r="G26" s="18"/>
      <c r="H26" s="18"/>
      <c r="I26" s="18"/>
      <c r="J26" s="18">
        <f>SUM(E26:I26)</f>
        <v>16487</v>
      </c>
      <c r="K26" s="18">
        <v>16487</v>
      </c>
      <c r="L26" s="18"/>
      <c r="M26" s="18"/>
      <c r="N26" s="18"/>
      <c r="O26" s="18"/>
      <c r="P26" s="18">
        <v>16487</v>
      </c>
    </row>
    <row r="27" spans="1:16" ht="19.5" customHeight="1">
      <c r="A27" s="246" t="s">
        <v>78</v>
      </c>
      <c r="B27" s="246"/>
      <c r="C27" s="246"/>
      <c r="D27" s="246"/>
      <c r="E27" s="18"/>
      <c r="F27" s="18"/>
      <c r="G27" s="18">
        <v>2083</v>
      </c>
      <c r="H27" s="18">
        <v>5039</v>
      </c>
      <c r="I27" s="18"/>
      <c r="J27" s="18">
        <v>7122</v>
      </c>
      <c r="K27" s="18"/>
      <c r="L27" s="18"/>
      <c r="M27" s="18">
        <v>2083</v>
      </c>
      <c r="N27" s="18">
        <v>5039</v>
      </c>
      <c r="O27" s="18"/>
      <c r="P27" s="18">
        <v>7122</v>
      </c>
    </row>
    <row r="28" spans="1:16" ht="21.75" customHeight="1">
      <c r="A28" s="232" t="s">
        <v>79</v>
      </c>
      <c r="B28" s="232"/>
      <c r="C28" s="232"/>
      <c r="D28" s="232"/>
      <c r="E28" s="18">
        <v>4452</v>
      </c>
      <c r="F28" s="18">
        <v>128</v>
      </c>
      <c r="G28" s="18">
        <v>17377</v>
      </c>
      <c r="H28" s="18">
        <v>1361</v>
      </c>
      <c r="I28" s="18">
        <v>6</v>
      </c>
      <c r="J28" s="18">
        <v>23324</v>
      </c>
      <c r="K28" s="18">
        <v>5202</v>
      </c>
      <c r="L28" s="18">
        <v>128</v>
      </c>
      <c r="M28" s="18">
        <v>19147</v>
      </c>
      <c r="N28" s="18">
        <v>1361</v>
      </c>
      <c r="O28" s="18">
        <v>6</v>
      </c>
      <c r="P28" s="18">
        <v>25844</v>
      </c>
    </row>
    <row r="29" spans="1:16" ht="21.75" customHeight="1">
      <c r="A29" s="232" t="s">
        <v>80</v>
      </c>
      <c r="B29" s="232"/>
      <c r="C29" s="232"/>
      <c r="D29" s="232"/>
      <c r="E29" s="18"/>
      <c r="F29" s="18"/>
      <c r="G29" s="18"/>
      <c r="H29" s="18"/>
      <c r="I29" s="18"/>
      <c r="J29" s="18">
        <f>SUM(E29:I29)</f>
        <v>0</v>
      </c>
      <c r="K29" s="18"/>
      <c r="L29" s="18"/>
      <c r="M29" s="18"/>
      <c r="N29" s="18"/>
      <c r="O29" s="18"/>
      <c r="P29" s="18"/>
    </row>
    <row r="30" spans="1:16" ht="21" customHeight="1">
      <c r="A30" s="232" t="s">
        <v>81</v>
      </c>
      <c r="B30" s="232"/>
      <c r="C30" s="232"/>
      <c r="D30" s="232"/>
      <c r="E30" s="18"/>
      <c r="F30" s="18"/>
      <c r="G30" s="18"/>
      <c r="H30" s="18"/>
      <c r="I30" s="18"/>
      <c r="J30" s="18">
        <f>SUM(E30:I30)</f>
        <v>0</v>
      </c>
      <c r="K30" s="18">
        <v>827</v>
      </c>
      <c r="L30" s="18"/>
      <c r="M30" s="18"/>
      <c r="N30" s="18"/>
      <c r="O30" s="18"/>
      <c r="P30" s="18">
        <v>827</v>
      </c>
    </row>
    <row r="31" spans="1:16" ht="18.75" customHeight="1">
      <c r="A31" s="232" t="s">
        <v>82</v>
      </c>
      <c r="B31" s="232"/>
      <c r="C31" s="232"/>
      <c r="D31" s="232"/>
      <c r="E31" s="18"/>
      <c r="F31" s="18"/>
      <c r="G31" s="18"/>
      <c r="H31" s="18"/>
      <c r="I31" s="18"/>
      <c r="J31" s="18">
        <f>SUM(E31:I31)</f>
        <v>0</v>
      </c>
      <c r="K31" s="18"/>
      <c r="L31" s="18"/>
      <c r="M31" s="18"/>
      <c r="N31" s="18"/>
      <c r="O31" s="18"/>
      <c r="P31" s="18"/>
    </row>
    <row r="32" spans="1:16" ht="19.5" customHeight="1">
      <c r="A32" s="232" t="s">
        <v>83</v>
      </c>
      <c r="B32" s="232"/>
      <c r="C32" s="232"/>
      <c r="D32" s="232"/>
      <c r="E32" s="18"/>
      <c r="F32" s="18"/>
      <c r="G32" s="18"/>
      <c r="H32" s="18"/>
      <c r="I32" s="18"/>
      <c r="J32" s="18">
        <f>SUM(E32:I32)</f>
        <v>0</v>
      </c>
      <c r="K32" s="18">
        <v>212</v>
      </c>
      <c r="L32" s="18"/>
      <c r="M32" s="18"/>
      <c r="N32" s="18"/>
      <c r="O32" s="18"/>
      <c r="P32" s="18">
        <v>212</v>
      </c>
    </row>
    <row r="33" spans="1:16" ht="19.5" customHeight="1">
      <c r="A33" s="245" t="s">
        <v>84</v>
      </c>
      <c r="B33" s="245"/>
      <c r="C33" s="245"/>
      <c r="D33" s="245"/>
      <c r="E33" s="18">
        <f>SUM(E23:E32)</f>
        <v>20939</v>
      </c>
      <c r="F33" s="18">
        <f>SUM(F23:F32)</f>
        <v>600</v>
      </c>
      <c r="G33" s="18">
        <f>SUM(G23:G32)</f>
        <v>83847</v>
      </c>
      <c r="H33" s="18">
        <f>SUM(H23:H32)</f>
        <v>6400</v>
      </c>
      <c r="I33" s="18">
        <f>SUM(I23:I32)</f>
        <v>100</v>
      </c>
      <c r="J33" s="18">
        <f>SUM(E33:I33)</f>
        <v>111886</v>
      </c>
      <c r="K33" s="18">
        <v>26070</v>
      </c>
      <c r="L33" s="18">
        <v>600</v>
      </c>
      <c r="M33" s="18">
        <v>92174</v>
      </c>
      <c r="N33" s="18">
        <v>6400</v>
      </c>
      <c r="O33" s="18">
        <v>100</v>
      </c>
      <c r="P33" s="18">
        <v>125344</v>
      </c>
    </row>
    <row r="34" spans="1:16" ht="15" customHeight="1">
      <c r="A34" s="247"/>
      <c r="B34" s="247"/>
      <c r="C34" s="247"/>
      <c r="D34" s="24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ht="29.25" customHeight="1">
      <c r="A35" s="233" t="s">
        <v>85</v>
      </c>
      <c r="B35" s="233"/>
      <c r="C35" s="233"/>
      <c r="D35" s="233"/>
      <c r="E35" s="18"/>
      <c r="F35" s="18"/>
      <c r="G35" s="18"/>
      <c r="H35" s="18"/>
      <c r="I35" s="18"/>
      <c r="J35" s="18">
        <f>SUM(E35:I35)</f>
        <v>0</v>
      </c>
      <c r="K35" s="18"/>
      <c r="L35" s="18"/>
      <c r="M35" s="18"/>
      <c r="N35" s="18"/>
      <c r="O35" s="18"/>
      <c r="P35" s="18"/>
    </row>
    <row r="36" spans="1:16" ht="31.5" customHeight="1">
      <c r="A36" s="233" t="s">
        <v>86</v>
      </c>
      <c r="B36" s="233"/>
      <c r="C36" s="233"/>
      <c r="D36" s="233"/>
      <c r="E36" s="18"/>
      <c r="F36" s="18"/>
      <c r="G36" s="18"/>
      <c r="H36" s="18"/>
      <c r="I36" s="18"/>
      <c r="J36" s="18">
        <f>SUM(E36:I36)</f>
        <v>0</v>
      </c>
      <c r="K36" s="18"/>
      <c r="L36" s="18"/>
      <c r="M36" s="18"/>
      <c r="N36" s="18"/>
      <c r="O36" s="18"/>
      <c r="P36" s="18"/>
    </row>
    <row r="37" spans="1:16" ht="18.75" customHeight="1">
      <c r="A37" s="232" t="s">
        <v>87</v>
      </c>
      <c r="B37" s="232"/>
      <c r="C37" s="232"/>
      <c r="D37" s="232"/>
      <c r="E37" s="18"/>
      <c r="F37" s="18"/>
      <c r="G37" s="18"/>
      <c r="H37" s="18"/>
      <c r="I37" s="18"/>
      <c r="J37" s="18">
        <f>SUM(E37:I37)</f>
        <v>0</v>
      </c>
      <c r="K37" s="18"/>
      <c r="L37" s="18"/>
      <c r="M37" s="18"/>
      <c r="N37" s="18"/>
      <c r="O37" s="18"/>
      <c r="P37" s="18"/>
    </row>
    <row r="38" spans="1:16" ht="18.75" customHeight="1">
      <c r="A38" s="245" t="s">
        <v>88</v>
      </c>
      <c r="B38" s="245"/>
      <c r="C38" s="245"/>
      <c r="D38" s="245"/>
      <c r="E38" s="18">
        <f>SUM(E35:E37)</f>
        <v>0</v>
      </c>
      <c r="F38" s="18">
        <f>SUM(F35:F37)</f>
        <v>0</v>
      </c>
      <c r="G38" s="18">
        <f>SUM(G35:G37)</f>
        <v>0</v>
      </c>
      <c r="H38" s="18">
        <f>SUM(H35:H37)</f>
        <v>0</v>
      </c>
      <c r="I38" s="18">
        <f>SUM(I35:I37)</f>
        <v>0</v>
      </c>
      <c r="J38" s="18">
        <f>SUM(E38:I38)</f>
        <v>0</v>
      </c>
      <c r="K38" s="18"/>
      <c r="L38" s="18"/>
      <c r="M38" s="18"/>
      <c r="N38" s="18"/>
      <c r="O38" s="18"/>
      <c r="P38" s="18"/>
    </row>
    <row r="39" spans="1:16" ht="18.75" customHeight="1">
      <c r="A39" s="232"/>
      <c r="B39" s="232"/>
      <c r="C39" s="232"/>
      <c r="D39" s="232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ht="21.75" customHeight="1">
      <c r="A40" s="245" t="s">
        <v>89</v>
      </c>
      <c r="B40" s="245"/>
      <c r="C40" s="245"/>
      <c r="D40" s="245"/>
      <c r="E40" s="18">
        <f>E19+E21+E33+E38</f>
        <v>722486</v>
      </c>
      <c r="F40" s="18">
        <f>F19+F21+F33+F38</f>
        <v>600</v>
      </c>
      <c r="G40" s="18">
        <f>G19+G21+G33+G38</f>
        <v>139677</v>
      </c>
      <c r="H40" s="18">
        <f>H19+H21+H33+H38</f>
        <v>6400</v>
      </c>
      <c r="I40" s="18">
        <f>I19+I21+I33+I38</f>
        <v>100</v>
      </c>
      <c r="J40" s="18">
        <f>SUM(E40:I40)</f>
        <v>869263</v>
      </c>
      <c r="K40" s="18">
        <v>735062</v>
      </c>
      <c r="L40" s="18">
        <v>1364</v>
      </c>
      <c r="M40" s="18">
        <v>269122</v>
      </c>
      <c r="N40" s="18">
        <v>6400</v>
      </c>
      <c r="O40" s="18">
        <v>2862</v>
      </c>
      <c r="P40" s="18">
        <v>1014810</v>
      </c>
    </row>
    <row r="41" spans="1:16" ht="12.75">
      <c r="A41" s="232"/>
      <c r="B41" s="232"/>
      <c r="C41" s="232"/>
      <c r="D41" s="232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ht="18.75" customHeight="1">
      <c r="A42" s="232" t="s">
        <v>90</v>
      </c>
      <c r="B42" s="232"/>
      <c r="C42" s="232"/>
      <c r="D42" s="232"/>
      <c r="E42" s="18"/>
      <c r="F42" s="18"/>
      <c r="G42" s="18"/>
      <c r="H42" s="18"/>
      <c r="I42" s="18"/>
      <c r="J42" s="18">
        <f>SUM(E42:I42)</f>
        <v>0</v>
      </c>
      <c r="K42" s="18"/>
      <c r="L42" s="18"/>
      <c r="M42" s="18"/>
      <c r="N42" s="18"/>
      <c r="O42" s="18"/>
      <c r="P42" s="18"/>
    </row>
    <row r="43" spans="1:16" ht="19.5" customHeight="1">
      <c r="A43" s="232" t="s">
        <v>91</v>
      </c>
      <c r="B43" s="232"/>
      <c r="C43" s="232"/>
      <c r="D43" s="232"/>
      <c r="E43" s="18"/>
      <c r="F43" s="18"/>
      <c r="G43" s="18"/>
      <c r="H43" s="18"/>
      <c r="I43" s="18"/>
      <c r="J43" s="18">
        <f>SUM(E43:I43)</f>
        <v>0</v>
      </c>
      <c r="K43" s="18"/>
      <c r="L43" s="18"/>
      <c r="M43" s="18"/>
      <c r="N43" s="18"/>
      <c r="O43" s="18"/>
      <c r="P43" s="18"/>
    </row>
    <row r="44" spans="1:16" ht="19.5" customHeight="1">
      <c r="A44" s="232" t="s">
        <v>92</v>
      </c>
      <c r="B44" s="232"/>
      <c r="C44" s="232"/>
      <c r="D44" s="232"/>
      <c r="E44" s="18"/>
      <c r="F44" s="18"/>
      <c r="G44" s="18"/>
      <c r="H44" s="18"/>
      <c r="I44" s="18"/>
      <c r="J44" s="18">
        <f>SUM(E44:I44)</f>
        <v>0</v>
      </c>
      <c r="K44" s="18">
        <v>235530</v>
      </c>
      <c r="L44" s="18">
        <v>3649</v>
      </c>
      <c r="M44" s="18">
        <v>43730</v>
      </c>
      <c r="N44" s="18">
        <v>3442</v>
      </c>
      <c r="O44" s="18">
        <v>2165</v>
      </c>
      <c r="P44" s="18">
        <v>288516</v>
      </c>
    </row>
    <row r="45" spans="1:16" ht="18.75" customHeight="1">
      <c r="A45" s="232" t="s">
        <v>93</v>
      </c>
      <c r="B45" s="232"/>
      <c r="C45" s="232"/>
      <c r="D45" s="232"/>
      <c r="E45" s="18"/>
      <c r="F45" s="18"/>
      <c r="G45" s="18"/>
      <c r="H45" s="18"/>
      <c r="I45" s="18"/>
      <c r="J45" s="18">
        <f>SUM(E45:I45)</f>
        <v>0</v>
      </c>
      <c r="K45" s="18"/>
      <c r="L45" s="18"/>
      <c r="M45" s="18"/>
      <c r="N45" s="18"/>
      <c r="O45" s="18"/>
      <c r="P45" s="18"/>
    </row>
    <row r="46" spans="1:16" ht="21" customHeight="1">
      <c r="A46" s="232" t="s">
        <v>94</v>
      </c>
      <c r="B46" s="232"/>
      <c r="C46" s="232"/>
      <c r="D46" s="232"/>
      <c r="E46" s="18"/>
      <c r="F46" s="18"/>
      <c r="G46" s="18"/>
      <c r="H46" s="18"/>
      <c r="I46" s="18"/>
      <c r="J46" s="18">
        <f>SUM(E46:I46)</f>
        <v>0</v>
      </c>
      <c r="K46" s="18"/>
      <c r="L46" s="18"/>
      <c r="M46" s="18"/>
      <c r="N46" s="18"/>
      <c r="O46" s="18"/>
      <c r="P46" s="18"/>
    </row>
    <row r="47" spans="1:16" ht="18.75" customHeight="1">
      <c r="A47" s="232" t="s">
        <v>95</v>
      </c>
      <c r="B47" s="232"/>
      <c r="C47" s="232"/>
      <c r="D47" s="232"/>
      <c r="E47" s="18"/>
      <c r="F47" s="18">
        <v>192289</v>
      </c>
      <c r="G47" s="18">
        <v>129964</v>
      </c>
      <c r="H47" s="18">
        <v>151870</v>
      </c>
      <c r="I47" s="18">
        <v>18613</v>
      </c>
      <c r="J47" s="18">
        <v>492736</v>
      </c>
      <c r="K47" s="18"/>
      <c r="L47" s="18">
        <v>210937</v>
      </c>
      <c r="M47" s="18">
        <v>131091</v>
      </c>
      <c r="N47" s="18">
        <v>160319</v>
      </c>
      <c r="O47" s="18">
        <v>19622</v>
      </c>
      <c r="P47" s="18">
        <v>521969</v>
      </c>
    </row>
    <row r="48" spans="1:16" ht="22.5" customHeight="1">
      <c r="A48" s="232" t="s">
        <v>96</v>
      </c>
      <c r="B48" s="232"/>
      <c r="C48" s="232"/>
      <c r="D48" s="232"/>
      <c r="E48" s="18"/>
      <c r="F48" s="18"/>
      <c r="G48" s="18"/>
      <c r="H48" s="18"/>
      <c r="I48" s="18"/>
      <c r="J48" s="18">
        <f>SUM(E48:I48)</f>
        <v>0</v>
      </c>
      <c r="K48" s="18"/>
      <c r="L48" s="18"/>
      <c r="M48" s="18"/>
      <c r="N48" s="18"/>
      <c r="O48" s="18"/>
      <c r="P48" s="18"/>
    </row>
    <row r="49" spans="1:16" ht="21.75" customHeight="1">
      <c r="A49" s="245" t="s">
        <v>97</v>
      </c>
      <c r="B49" s="245"/>
      <c r="C49" s="245"/>
      <c r="D49" s="245"/>
      <c r="E49" s="18">
        <f>SUM(E42:E48)</f>
        <v>0</v>
      </c>
      <c r="F49" s="18">
        <f>SUM(F42:F48)</f>
        <v>192289</v>
      </c>
      <c r="G49" s="18">
        <f>SUM(G42:G48)</f>
        <v>129964</v>
      </c>
      <c r="H49" s="18">
        <f>SUM(H42:H48)</f>
        <v>151870</v>
      </c>
      <c r="I49" s="18">
        <f>SUM(I42:I48)</f>
        <v>18613</v>
      </c>
      <c r="J49" s="18">
        <v>492736</v>
      </c>
      <c r="K49" s="18">
        <v>235530</v>
      </c>
      <c r="L49" s="18">
        <v>214586</v>
      </c>
      <c r="M49" s="18">
        <v>174821</v>
      </c>
      <c r="N49" s="18">
        <v>163761</v>
      </c>
      <c r="O49" s="18">
        <v>21787</v>
      </c>
      <c r="P49" s="18">
        <v>810485</v>
      </c>
    </row>
    <row r="50" spans="1:16" ht="15" customHeight="1">
      <c r="A50" s="232"/>
      <c r="B50" s="232"/>
      <c r="C50" s="232"/>
      <c r="D50" s="23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ht="21" customHeight="1">
      <c r="A51" s="245" t="s">
        <v>98</v>
      </c>
      <c r="B51" s="245"/>
      <c r="C51" s="245"/>
      <c r="D51" s="245"/>
      <c r="E51" s="18">
        <f>E40+E49</f>
        <v>722486</v>
      </c>
      <c r="F51" s="18">
        <f>F40+F49</f>
        <v>192889</v>
      </c>
      <c r="G51" s="18">
        <f>G40+G49</f>
        <v>269641</v>
      </c>
      <c r="H51" s="18">
        <f>H40+H49</f>
        <v>158270</v>
      </c>
      <c r="I51" s="18">
        <f>I40+I49</f>
        <v>18713</v>
      </c>
      <c r="J51" s="18">
        <v>1361999</v>
      </c>
      <c r="K51" s="18">
        <v>970592</v>
      </c>
      <c r="L51" s="18">
        <v>215950</v>
      </c>
      <c r="M51" s="18">
        <v>443943</v>
      </c>
      <c r="N51" s="18">
        <v>170161</v>
      </c>
      <c r="O51" s="18">
        <v>24649</v>
      </c>
      <c r="P51" s="18">
        <v>1825295</v>
      </c>
    </row>
    <row r="52" spans="1:10" ht="17.25" customHeight="1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6" ht="17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P53" s="14" t="s">
        <v>99</v>
      </c>
    </row>
    <row r="54" spans="1:16" ht="16.5" customHeight="1">
      <c r="A54" s="254" t="s">
        <v>54</v>
      </c>
      <c r="B54" s="254"/>
      <c r="C54" s="254"/>
      <c r="D54" s="254"/>
      <c r="E54" s="248" t="s">
        <v>52</v>
      </c>
      <c r="F54" s="248"/>
      <c r="G54" s="248"/>
      <c r="H54" s="248"/>
      <c r="I54" s="248"/>
      <c r="J54" s="248"/>
      <c r="K54" s="249" t="s">
        <v>53</v>
      </c>
      <c r="L54" s="249"/>
      <c r="M54" s="249"/>
      <c r="N54" s="249"/>
      <c r="O54" s="249"/>
      <c r="P54" s="249"/>
    </row>
    <row r="55" spans="1:16" ht="17.25" customHeight="1">
      <c r="A55" s="254"/>
      <c r="B55" s="254"/>
      <c r="C55" s="254"/>
      <c r="D55" s="254"/>
      <c r="E55" s="250" t="s">
        <v>55</v>
      </c>
      <c r="F55" s="227" t="s">
        <v>56</v>
      </c>
      <c r="G55" s="227"/>
      <c r="H55" s="227"/>
      <c r="I55" s="227"/>
      <c r="J55" s="230" t="s">
        <v>57</v>
      </c>
      <c r="K55" s="227" t="s">
        <v>55</v>
      </c>
      <c r="L55" s="227" t="s">
        <v>56</v>
      </c>
      <c r="M55" s="227"/>
      <c r="N55" s="227"/>
      <c r="O55" s="227"/>
      <c r="P55" s="230" t="s">
        <v>57</v>
      </c>
    </row>
    <row r="56" spans="1:16" ht="54.75" customHeight="1">
      <c r="A56" s="254"/>
      <c r="B56" s="254"/>
      <c r="C56" s="254"/>
      <c r="D56" s="254"/>
      <c r="E56" s="250"/>
      <c r="F56" s="16" t="s">
        <v>100</v>
      </c>
      <c r="G56" s="16" t="s">
        <v>59</v>
      </c>
      <c r="H56" s="16" t="s">
        <v>60</v>
      </c>
      <c r="I56" s="16" t="s">
        <v>61</v>
      </c>
      <c r="J56" s="230"/>
      <c r="K56" s="227"/>
      <c r="L56" s="16" t="s">
        <v>100</v>
      </c>
      <c r="M56" s="16" t="s">
        <v>59</v>
      </c>
      <c r="N56" s="16" t="s">
        <v>60</v>
      </c>
      <c r="O56" s="16" t="s">
        <v>61</v>
      </c>
      <c r="P56" s="230"/>
    </row>
    <row r="57" spans="1:16" ht="23.25" customHeight="1">
      <c r="A57" s="251" t="s">
        <v>101</v>
      </c>
      <c r="B57" s="251"/>
      <c r="C57" s="251"/>
      <c r="D57" s="251"/>
      <c r="E57" s="19"/>
      <c r="F57" s="18"/>
      <c r="G57" s="18"/>
      <c r="H57" s="18"/>
      <c r="I57" s="18"/>
      <c r="J57" s="18">
        <f aca="true" t="shared" si="1" ref="J57:J62">SUM(E57:I57)</f>
        <v>0</v>
      </c>
      <c r="K57" s="19"/>
      <c r="L57" s="18"/>
      <c r="M57" s="18"/>
      <c r="N57" s="18"/>
      <c r="O57" s="18"/>
      <c r="P57" s="18">
        <f aca="true" t="shared" si="2" ref="P57:P62">SUM(K57:O57)</f>
        <v>0</v>
      </c>
    </row>
    <row r="58" spans="1:16" ht="29.25" customHeight="1">
      <c r="A58" s="252" t="s">
        <v>102</v>
      </c>
      <c r="B58" s="252"/>
      <c r="C58" s="252"/>
      <c r="D58" s="252"/>
      <c r="E58" s="19"/>
      <c r="F58" s="18"/>
      <c r="G58" s="18"/>
      <c r="H58" s="18"/>
      <c r="I58" s="18"/>
      <c r="J58" s="18">
        <f t="shared" si="1"/>
        <v>0</v>
      </c>
      <c r="K58" s="19"/>
      <c r="L58" s="18"/>
      <c r="M58" s="18"/>
      <c r="N58" s="18"/>
      <c r="O58" s="18"/>
      <c r="P58" s="18">
        <f t="shared" si="2"/>
        <v>0</v>
      </c>
    </row>
    <row r="59" spans="1:16" ht="31.5" customHeight="1">
      <c r="A59" s="253" t="s">
        <v>103</v>
      </c>
      <c r="B59" s="253"/>
      <c r="C59" s="253"/>
      <c r="D59" s="253"/>
      <c r="E59" s="19"/>
      <c r="F59" s="18"/>
      <c r="G59" s="18"/>
      <c r="H59" s="18"/>
      <c r="I59" s="18"/>
      <c r="J59" s="18">
        <f t="shared" si="1"/>
        <v>0</v>
      </c>
      <c r="K59" s="19"/>
      <c r="L59" s="18"/>
      <c r="M59" s="18"/>
      <c r="N59" s="18"/>
      <c r="O59" s="18"/>
      <c r="P59" s="18">
        <f t="shared" si="2"/>
        <v>0</v>
      </c>
    </row>
    <row r="60" spans="1:16" ht="29.25" customHeight="1">
      <c r="A60" s="253" t="s">
        <v>104</v>
      </c>
      <c r="B60" s="253"/>
      <c r="C60" s="253"/>
      <c r="D60" s="253"/>
      <c r="E60" s="19"/>
      <c r="F60" s="18"/>
      <c r="G60" s="18"/>
      <c r="H60" s="18"/>
      <c r="I60" s="18"/>
      <c r="J60" s="18">
        <f t="shared" si="1"/>
        <v>0</v>
      </c>
      <c r="K60" s="19"/>
      <c r="L60" s="18"/>
      <c r="M60" s="18"/>
      <c r="N60" s="18"/>
      <c r="O60" s="18"/>
      <c r="P60" s="18">
        <f t="shared" si="2"/>
        <v>0</v>
      </c>
    </row>
    <row r="61" spans="1:16" ht="23.25" customHeight="1">
      <c r="A61" s="253" t="s">
        <v>105</v>
      </c>
      <c r="B61" s="253"/>
      <c r="C61" s="253"/>
      <c r="D61" s="253"/>
      <c r="E61" s="19"/>
      <c r="F61" s="18"/>
      <c r="G61" s="18"/>
      <c r="H61" s="18"/>
      <c r="I61" s="18"/>
      <c r="J61" s="18">
        <f t="shared" si="1"/>
        <v>0</v>
      </c>
      <c r="K61" s="19">
        <v>4993</v>
      </c>
      <c r="L61" s="18"/>
      <c r="M61" s="18"/>
      <c r="N61" s="18"/>
      <c r="O61" s="18"/>
      <c r="P61" s="18">
        <f t="shared" si="2"/>
        <v>4993</v>
      </c>
    </row>
    <row r="62" spans="1:16" ht="29.25" customHeight="1">
      <c r="A62" s="255" t="s">
        <v>106</v>
      </c>
      <c r="B62" s="255"/>
      <c r="C62" s="255"/>
      <c r="D62" s="255"/>
      <c r="E62" s="19">
        <f>SUM(E57:E61)</f>
        <v>0</v>
      </c>
      <c r="F62" s="19">
        <f>SUM(F57:F61)</f>
        <v>0</v>
      </c>
      <c r="G62" s="19">
        <f>SUM(G57:G61)</f>
        <v>0</v>
      </c>
      <c r="H62" s="19">
        <f>SUM(H57:H61)</f>
        <v>0</v>
      </c>
      <c r="I62" s="19">
        <f>SUM(I57:I61)</f>
        <v>0</v>
      </c>
      <c r="J62" s="18">
        <f t="shared" si="1"/>
        <v>0</v>
      </c>
      <c r="K62" s="19">
        <v>4993</v>
      </c>
      <c r="L62" s="19">
        <f>SUM(L57:L61)</f>
        <v>0</v>
      </c>
      <c r="M62" s="19">
        <f>SUM(M57:M61)</f>
        <v>0</v>
      </c>
      <c r="N62" s="19">
        <f>SUM(N57:N61)</f>
        <v>0</v>
      </c>
      <c r="O62" s="19">
        <f>SUM(O57:O61)</f>
        <v>0</v>
      </c>
      <c r="P62" s="18">
        <f t="shared" si="2"/>
        <v>4993</v>
      </c>
    </row>
    <row r="63" spans="1:16" ht="17.25" customHeight="1">
      <c r="A63" s="256"/>
      <c r="B63" s="256"/>
      <c r="C63" s="256"/>
      <c r="D63" s="256"/>
      <c r="E63" s="19"/>
      <c r="F63" s="18"/>
      <c r="G63" s="18"/>
      <c r="H63" s="18"/>
      <c r="I63" s="18"/>
      <c r="J63" s="18"/>
      <c r="K63" s="19"/>
      <c r="L63" s="18"/>
      <c r="M63" s="18"/>
      <c r="N63" s="18"/>
      <c r="O63" s="18"/>
      <c r="P63" s="18"/>
    </row>
    <row r="64" spans="1:16" ht="19.5" customHeight="1">
      <c r="A64" s="253" t="s">
        <v>107</v>
      </c>
      <c r="B64" s="253"/>
      <c r="C64" s="253"/>
      <c r="D64" s="253"/>
      <c r="E64" s="19"/>
      <c r="F64" s="18"/>
      <c r="G64" s="18"/>
      <c r="H64" s="18"/>
      <c r="I64" s="18"/>
      <c r="J64" s="18">
        <f>SUM(E64:I64)</f>
        <v>0</v>
      </c>
      <c r="K64" s="19"/>
      <c r="L64" s="18"/>
      <c r="M64" s="18"/>
      <c r="N64" s="18"/>
      <c r="O64" s="18"/>
      <c r="P64" s="18">
        <f>SUM(K64:O64)</f>
        <v>0</v>
      </c>
    </row>
    <row r="65" spans="1:16" ht="16.5" customHeight="1">
      <c r="A65" s="253" t="s">
        <v>108</v>
      </c>
      <c r="B65" s="253"/>
      <c r="C65" s="253"/>
      <c r="D65" s="253"/>
      <c r="E65" s="19"/>
      <c r="F65" s="18"/>
      <c r="G65" s="18"/>
      <c r="H65" s="18"/>
      <c r="I65" s="18"/>
      <c r="J65" s="18">
        <f>SUM(E65:I65)</f>
        <v>0</v>
      </c>
      <c r="K65" s="19"/>
      <c r="L65" s="18"/>
      <c r="M65" s="18"/>
      <c r="N65" s="18"/>
      <c r="O65" s="18"/>
      <c r="P65" s="18">
        <f>SUM(K65:O65)</f>
        <v>0</v>
      </c>
    </row>
    <row r="66" spans="1:16" ht="19.5" customHeight="1">
      <c r="A66" s="232" t="s">
        <v>109</v>
      </c>
      <c r="B66" s="232"/>
      <c r="C66" s="232"/>
      <c r="D66" s="232"/>
      <c r="E66" s="18"/>
      <c r="F66" s="18"/>
      <c r="G66" s="18"/>
      <c r="H66" s="18"/>
      <c r="I66" s="18"/>
      <c r="J66" s="18">
        <f>SUM(E66:I66)</f>
        <v>0</v>
      </c>
      <c r="K66" s="18"/>
      <c r="L66" s="18"/>
      <c r="M66" s="18"/>
      <c r="N66" s="18"/>
      <c r="O66" s="18"/>
      <c r="P66" s="18">
        <f>SUM(K66:O66)</f>
        <v>0</v>
      </c>
    </row>
    <row r="67" spans="1:16" ht="21" customHeight="1">
      <c r="A67" s="232" t="s">
        <v>110</v>
      </c>
      <c r="B67" s="232"/>
      <c r="C67" s="232"/>
      <c r="D67" s="232"/>
      <c r="E67" s="20"/>
      <c r="F67" s="18"/>
      <c r="G67" s="18"/>
      <c r="H67" s="18"/>
      <c r="I67" s="18"/>
      <c r="J67" s="18">
        <f>SUM(E67:I67)</f>
        <v>0</v>
      </c>
      <c r="K67" s="20"/>
      <c r="L67" s="18"/>
      <c r="M67" s="18"/>
      <c r="N67" s="18"/>
      <c r="O67" s="18"/>
      <c r="P67" s="18">
        <f>SUM(K67:O67)</f>
        <v>0</v>
      </c>
    </row>
    <row r="68" spans="1:16" ht="19.5" customHeight="1">
      <c r="A68" s="232" t="s">
        <v>111</v>
      </c>
      <c r="B68" s="232"/>
      <c r="C68" s="232"/>
      <c r="D68" s="232"/>
      <c r="E68" s="20"/>
      <c r="F68" s="18"/>
      <c r="G68" s="18"/>
      <c r="H68" s="18"/>
      <c r="I68" s="18"/>
      <c r="J68" s="18">
        <f>SUM(E68:I68)</f>
        <v>0</v>
      </c>
      <c r="K68" s="20"/>
      <c r="L68" s="18"/>
      <c r="M68" s="18"/>
      <c r="N68" s="18"/>
      <c r="O68" s="18"/>
      <c r="P68" s="18">
        <f>SUM(K68:O68)</f>
        <v>0</v>
      </c>
    </row>
    <row r="69" spans="1:16" ht="19.5" customHeight="1">
      <c r="A69" s="257"/>
      <c r="B69" s="257"/>
      <c r="C69" s="257"/>
      <c r="D69" s="257"/>
      <c r="E69" s="20"/>
      <c r="F69" s="18"/>
      <c r="G69" s="18"/>
      <c r="H69" s="18"/>
      <c r="I69" s="18"/>
      <c r="J69" s="18"/>
      <c r="K69" s="20"/>
      <c r="L69" s="18"/>
      <c r="M69" s="18"/>
      <c r="N69" s="18"/>
      <c r="O69" s="18"/>
      <c r="P69" s="18"/>
    </row>
    <row r="70" spans="1:16" ht="21" customHeight="1">
      <c r="A70" s="258" t="s">
        <v>112</v>
      </c>
      <c r="B70" s="258"/>
      <c r="C70" s="258"/>
      <c r="D70" s="258"/>
      <c r="E70" s="19">
        <f>SUM(E64:E69)</f>
        <v>0</v>
      </c>
      <c r="F70" s="19">
        <f>SUM(F64:F69)</f>
        <v>0</v>
      </c>
      <c r="G70" s="19">
        <f>SUM(G64:G69)</f>
        <v>0</v>
      </c>
      <c r="H70" s="19">
        <f>SUM(H64:H69)</f>
        <v>0</v>
      </c>
      <c r="I70" s="19">
        <f>SUM(I64:I69)</f>
        <v>0</v>
      </c>
      <c r="J70" s="18">
        <f>SUM(E70:I70)</f>
        <v>0</v>
      </c>
      <c r="K70" s="19">
        <f>SUM(K64:K69)</f>
        <v>0</v>
      </c>
      <c r="L70" s="19">
        <f>SUM(L64:L69)</f>
        <v>0</v>
      </c>
      <c r="M70" s="19">
        <f>SUM(M64:M69)</f>
        <v>0</v>
      </c>
      <c r="N70" s="19">
        <f>SUM(N64:N69)</f>
        <v>0</v>
      </c>
      <c r="O70" s="19">
        <f>SUM(O64:O69)</f>
        <v>0</v>
      </c>
      <c r="P70" s="18">
        <f>SUM(K70:O70)</f>
        <v>0</v>
      </c>
    </row>
    <row r="71" spans="1:16" ht="18.75" customHeight="1">
      <c r="A71" s="257"/>
      <c r="B71" s="257"/>
      <c r="C71" s="257"/>
      <c r="D71" s="257"/>
      <c r="E71" s="20"/>
      <c r="F71" s="18"/>
      <c r="G71" s="18"/>
      <c r="H71" s="18"/>
      <c r="I71" s="18"/>
      <c r="J71" s="18"/>
      <c r="K71" s="20"/>
      <c r="L71" s="18"/>
      <c r="M71" s="18"/>
      <c r="N71" s="18"/>
      <c r="O71" s="18"/>
      <c r="P71" s="18"/>
    </row>
    <row r="72" spans="1:16" ht="30" customHeight="1">
      <c r="A72" s="252" t="s">
        <v>113</v>
      </c>
      <c r="B72" s="252"/>
      <c r="C72" s="252"/>
      <c r="D72" s="252"/>
      <c r="E72" s="21"/>
      <c r="F72" s="22"/>
      <c r="G72" s="22"/>
      <c r="H72" s="22"/>
      <c r="I72" s="22"/>
      <c r="J72" s="18">
        <f>SUM(E72:I72)</f>
        <v>0</v>
      </c>
      <c r="K72" s="21"/>
      <c r="L72" s="22"/>
      <c r="M72" s="22"/>
      <c r="N72" s="22"/>
      <c r="O72" s="22"/>
      <c r="P72" s="18">
        <f>SUM(K72:O72)</f>
        <v>0</v>
      </c>
    </row>
    <row r="73" spans="1:16" ht="27.75" customHeight="1">
      <c r="A73" s="253" t="s">
        <v>114</v>
      </c>
      <c r="B73" s="253"/>
      <c r="C73" s="253"/>
      <c r="D73" s="253"/>
      <c r="E73" s="18">
        <v>6400</v>
      </c>
      <c r="F73" s="18"/>
      <c r="G73" s="18"/>
      <c r="H73" s="18"/>
      <c r="I73" s="18"/>
      <c r="J73" s="18">
        <f>SUM(E73:I73)</f>
        <v>6400</v>
      </c>
      <c r="K73" s="18">
        <v>6400</v>
      </c>
      <c r="L73" s="18"/>
      <c r="M73" s="18"/>
      <c r="N73" s="18"/>
      <c r="O73" s="18"/>
      <c r="P73" s="18">
        <v>6400</v>
      </c>
    </row>
    <row r="74" spans="1:16" ht="18.75" customHeight="1">
      <c r="A74" s="246" t="s">
        <v>115</v>
      </c>
      <c r="B74" s="246"/>
      <c r="C74" s="246"/>
      <c r="D74" s="246"/>
      <c r="E74" s="18"/>
      <c r="F74" s="18"/>
      <c r="G74" s="18"/>
      <c r="H74" s="18"/>
      <c r="I74" s="18"/>
      <c r="J74" s="18">
        <f>SUM(E74:I74)</f>
        <v>0</v>
      </c>
      <c r="K74" s="18"/>
      <c r="L74" s="18"/>
      <c r="M74" s="18"/>
      <c r="N74" s="18"/>
      <c r="O74" s="18"/>
      <c r="P74" s="18"/>
    </row>
    <row r="75" spans="1:16" ht="16.5" customHeight="1">
      <c r="A75" s="232"/>
      <c r="B75" s="232"/>
      <c r="C75" s="232"/>
      <c r="D75" s="232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1:16" ht="19.5" customHeight="1">
      <c r="A76" s="259" t="s">
        <v>33</v>
      </c>
      <c r="B76" s="259"/>
      <c r="C76" s="259"/>
      <c r="D76" s="259"/>
      <c r="E76" s="18">
        <f>SUM(E72:E74)</f>
        <v>6400</v>
      </c>
      <c r="F76" s="18">
        <f>SUM(F72:F74)</f>
        <v>0</v>
      </c>
      <c r="G76" s="18">
        <f>SUM(G72:G74)</f>
        <v>0</v>
      </c>
      <c r="H76" s="18">
        <f>SUM(H72:H74)</f>
        <v>0</v>
      </c>
      <c r="I76" s="18">
        <f>SUM(I72:I74)</f>
        <v>0</v>
      </c>
      <c r="J76" s="18">
        <f>SUM(E76:I76)</f>
        <v>6400</v>
      </c>
      <c r="K76" s="18">
        <v>6400</v>
      </c>
      <c r="L76" s="18"/>
      <c r="M76" s="18"/>
      <c r="N76" s="18"/>
      <c r="O76" s="18"/>
      <c r="P76" s="18">
        <v>6400</v>
      </c>
    </row>
    <row r="77" spans="1:16" ht="16.5" customHeight="1">
      <c r="A77" s="232"/>
      <c r="B77" s="232"/>
      <c r="C77" s="232"/>
      <c r="D77" s="232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1:16" ht="20.25" customHeight="1">
      <c r="A78" s="243" t="s">
        <v>116</v>
      </c>
      <c r="B78" s="243"/>
      <c r="C78" s="243"/>
      <c r="D78" s="243"/>
      <c r="E78" s="18">
        <f>E62+E70+E76</f>
        <v>6400</v>
      </c>
      <c r="F78" s="18">
        <f>F62+F70+F76</f>
        <v>0</v>
      </c>
      <c r="G78" s="18">
        <f>G62+G70+G76</f>
        <v>0</v>
      </c>
      <c r="H78" s="18">
        <f>H62+H70+H76</f>
        <v>0</v>
      </c>
      <c r="I78" s="18">
        <f>I62+I70+I76</f>
        <v>0</v>
      </c>
      <c r="J78" s="18">
        <f>SUM(E78:I78)</f>
        <v>6400</v>
      </c>
      <c r="K78" s="18"/>
      <c r="L78" s="18"/>
      <c r="M78" s="18"/>
      <c r="N78" s="18"/>
      <c r="O78" s="18"/>
      <c r="P78" s="18">
        <v>6400</v>
      </c>
    </row>
    <row r="79" spans="1:16" ht="12.75">
      <c r="A79" s="232"/>
      <c r="B79" s="232"/>
      <c r="C79" s="232"/>
      <c r="D79" s="232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1:16" ht="21.75" customHeight="1">
      <c r="A80" s="232" t="s">
        <v>90</v>
      </c>
      <c r="B80" s="232"/>
      <c r="C80" s="232"/>
      <c r="D80" s="232"/>
      <c r="E80" s="18"/>
      <c r="F80" s="18"/>
      <c r="G80" s="18"/>
      <c r="H80" s="18"/>
      <c r="I80" s="18"/>
      <c r="J80" s="18">
        <f aca="true" t="shared" si="3" ref="J80:J87">SUM(E80:I80)</f>
        <v>0</v>
      </c>
      <c r="K80" s="18"/>
      <c r="L80" s="18"/>
      <c r="M80" s="18"/>
      <c r="N80" s="18"/>
      <c r="O80" s="18"/>
      <c r="P80" s="18"/>
    </row>
    <row r="81" spans="1:16" ht="21" customHeight="1">
      <c r="A81" s="232" t="s">
        <v>91</v>
      </c>
      <c r="B81" s="232"/>
      <c r="C81" s="232"/>
      <c r="D81" s="232"/>
      <c r="E81" s="18"/>
      <c r="F81" s="18"/>
      <c r="G81" s="18"/>
      <c r="H81" s="18"/>
      <c r="I81" s="18"/>
      <c r="J81" s="18">
        <f t="shared" si="3"/>
        <v>0</v>
      </c>
      <c r="K81" s="18"/>
      <c r="L81" s="18"/>
      <c r="M81" s="18"/>
      <c r="N81" s="18"/>
      <c r="O81" s="18"/>
      <c r="P81" s="18"/>
    </row>
    <row r="82" spans="1:16" ht="21" customHeight="1">
      <c r="A82" s="232" t="s">
        <v>92</v>
      </c>
      <c r="B82" s="232"/>
      <c r="C82" s="232"/>
      <c r="D82" s="232"/>
      <c r="E82" s="18"/>
      <c r="F82" s="18"/>
      <c r="G82" s="18"/>
      <c r="H82" s="18"/>
      <c r="I82" s="18"/>
      <c r="J82" s="18">
        <f t="shared" si="3"/>
        <v>0</v>
      </c>
      <c r="K82" s="18"/>
      <c r="L82" s="18"/>
      <c r="M82" s="18"/>
      <c r="N82" s="18"/>
      <c r="O82" s="18"/>
      <c r="P82" s="18"/>
    </row>
    <row r="83" spans="1:16" ht="21" customHeight="1">
      <c r="A83" s="232" t="s">
        <v>93</v>
      </c>
      <c r="B83" s="232"/>
      <c r="C83" s="232"/>
      <c r="D83" s="232"/>
      <c r="E83" s="18"/>
      <c r="F83" s="18"/>
      <c r="G83" s="18"/>
      <c r="H83" s="18"/>
      <c r="I83" s="18"/>
      <c r="J83" s="18">
        <f t="shared" si="3"/>
        <v>0</v>
      </c>
      <c r="K83" s="18"/>
      <c r="L83" s="18"/>
      <c r="M83" s="18"/>
      <c r="N83" s="18"/>
      <c r="O83" s="18"/>
      <c r="P83" s="18"/>
    </row>
    <row r="84" spans="1:16" ht="25.5" customHeight="1">
      <c r="A84" s="232" t="s">
        <v>94</v>
      </c>
      <c r="B84" s="232"/>
      <c r="C84" s="232"/>
      <c r="D84" s="232"/>
      <c r="E84" s="18"/>
      <c r="F84" s="18"/>
      <c r="G84" s="18"/>
      <c r="H84" s="18"/>
      <c r="I84" s="18"/>
      <c r="J84" s="18">
        <f t="shared" si="3"/>
        <v>0</v>
      </c>
      <c r="K84" s="18"/>
      <c r="L84" s="18"/>
      <c r="M84" s="18"/>
      <c r="N84" s="18"/>
      <c r="O84" s="18"/>
      <c r="P84" s="18"/>
    </row>
    <row r="85" spans="1:16" ht="23.25" customHeight="1">
      <c r="A85" s="232" t="s">
        <v>95</v>
      </c>
      <c r="B85" s="232"/>
      <c r="C85" s="232"/>
      <c r="D85" s="232"/>
      <c r="E85" s="18"/>
      <c r="F85" s="18"/>
      <c r="G85" s="18"/>
      <c r="H85" s="18"/>
      <c r="I85" s="18"/>
      <c r="J85" s="18">
        <f t="shared" si="3"/>
        <v>0</v>
      </c>
      <c r="K85" s="18"/>
      <c r="L85" s="18"/>
      <c r="M85" s="18">
        <v>500</v>
      </c>
      <c r="N85" s="18"/>
      <c r="O85" s="18"/>
      <c r="P85" s="18">
        <v>500</v>
      </c>
    </row>
    <row r="86" spans="1:16" ht="23.25" customHeight="1">
      <c r="A86" s="232" t="s">
        <v>96</v>
      </c>
      <c r="B86" s="232"/>
      <c r="C86" s="232"/>
      <c r="D86" s="232"/>
      <c r="E86" s="18"/>
      <c r="F86" s="18"/>
      <c r="G86" s="18"/>
      <c r="H86" s="18"/>
      <c r="I86" s="18"/>
      <c r="J86" s="18">
        <f t="shared" si="3"/>
        <v>0</v>
      </c>
      <c r="K86" s="18"/>
      <c r="L86" s="18"/>
      <c r="M86" s="18"/>
      <c r="N86" s="18"/>
      <c r="O86" s="18"/>
      <c r="P86" s="18"/>
    </row>
    <row r="87" spans="1:16" ht="19.5" customHeight="1">
      <c r="A87" s="245" t="s">
        <v>97</v>
      </c>
      <c r="B87" s="245"/>
      <c r="C87" s="245"/>
      <c r="D87" s="245"/>
      <c r="E87" s="18">
        <f>SUM(E80:E86)</f>
        <v>0</v>
      </c>
      <c r="F87" s="18">
        <f>SUM(F80:F86)</f>
        <v>0</v>
      </c>
      <c r="G87" s="18">
        <f>SUM(G80:G86)</f>
        <v>0</v>
      </c>
      <c r="H87" s="18">
        <f>SUM(H80:H86)</f>
        <v>0</v>
      </c>
      <c r="I87" s="18">
        <f>SUM(I80:I86)</f>
        <v>0</v>
      </c>
      <c r="J87" s="18">
        <f t="shared" si="3"/>
        <v>0</v>
      </c>
      <c r="K87" s="18"/>
      <c r="L87" s="18"/>
      <c r="M87" s="18">
        <v>500</v>
      </c>
      <c r="N87" s="18"/>
      <c r="O87" s="18"/>
      <c r="P87" s="18">
        <v>500</v>
      </c>
    </row>
    <row r="88" spans="1:16" ht="21" customHeight="1">
      <c r="A88" s="247"/>
      <c r="B88" s="247"/>
      <c r="C88" s="247"/>
      <c r="D88" s="247"/>
      <c r="E88" s="23"/>
      <c r="F88" s="23"/>
      <c r="G88" s="23"/>
      <c r="H88" s="23"/>
      <c r="I88" s="23"/>
      <c r="J88" s="18"/>
      <c r="K88" s="23"/>
      <c r="L88" s="23"/>
      <c r="M88" s="23"/>
      <c r="N88" s="23"/>
      <c r="O88" s="23"/>
      <c r="P88" s="18"/>
    </row>
    <row r="89" spans="1:16" ht="21" customHeight="1">
      <c r="A89" s="260" t="s">
        <v>117</v>
      </c>
      <c r="B89" s="260"/>
      <c r="C89" s="260"/>
      <c r="D89" s="260"/>
      <c r="E89" s="18">
        <f>E78+E87</f>
        <v>6400</v>
      </c>
      <c r="F89" s="18">
        <f>F78+F87</f>
        <v>0</v>
      </c>
      <c r="G89" s="18">
        <f>G78+G87</f>
        <v>0</v>
      </c>
      <c r="H89" s="18">
        <f>H78+H87</f>
        <v>0</v>
      </c>
      <c r="I89" s="18">
        <f>I78+I87</f>
        <v>0</v>
      </c>
      <c r="J89" s="25">
        <f>SUM(E89:I89)</f>
        <v>6400</v>
      </c>
      <c r="K89" s="18">
        <v>11393</v>
      </c>
      <c r="L89" s="18"/>
      <c r="M89" s="18">
        <v>500</v>
      </c>
      <c r="N89" s="18"/>
      <c r="O89" s="18"/>
      <c r="P89" s="25">
        <v>11893</v>
      </c>
    </row>
    <row r="90" spans="1:16" ht="19.5" customHeight="1">
      <c r="A90" s="26"/>
      <c r="B90" s="26"/>
      <c r="C90" s="26"/>
      <c r="D90" s="26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</row>
    <row r="91" spans="1:16" ht="22.5" customHeight="1">
      <c r="A91" s="261" t="s">
        <v>118</v>
      </c>
      <c r="B91" s="261"/>
      <c r="C91" s="261"/>
      <c r="D91" s="261"/>
      <c r="E91" s="28">
        <f aca="true" t="shared" si="4" ref="E91:J91">SUM(E51,E89)</f>
        <v>728886</v>
      </c>
      <c r="F91" s="28">
        <f t="shared" si="4"/>
        <v>192889</v>
      </c>
      <c r="G91" s="28">
        <f t="shared" si="4"/>
        <v>269641</v>
      </c>
      <c r="H91" s="28">
        <f t="shared" si="4"/>
        <v>158270</v>
      </c>
      <c r="I91" s="28">
        <f t="shared" si="4"/>
        <v>18713</v>
      </c>
      <c r="J91" s="28">
        <f t="shared" si="4"/>
        <v>1368399</v>
      </c>
      <c r="K91" s="28">
        <v>981985</v>
      </c>
      <c r="L91" s="28">
        <v>215950</v>
      </c>
      <c r="M91" s="28">
        <v>444443</v>
      </c>
      <c r="N91" s="28">
        <v>170161</v>
      </c>
      <c r="O91" s="28">
        <v>24649</v>
      </c>
      <c r="P91" s="28">
        <v>1837188</v>
      </c>
    </row>
  </sheetData>
  <sheetProtection selectLockedCells="1" selectUnlockedCells="1"/>
  <mergeCells count="99">
    <mergeCell ref="A86:D86"/>
    <mergeCell ref="A87:D87"/>
    <mergeCell ref="A88:D88"/>
    <mergeCell ref="A89:D89"/>
    <mergeCell ref="A91:D91"/>
    <mergeCell ref="A80:D80"/>
    <mergeCell ref="A81:D81"/>
    <mergeCell ref="A82:D82"/>
    <mergeCell ref="A83:D83"/>
    <mergeCell ref="A84:D84"/>
    <mergeCell ref="A85:D85"/>
    <mergeCell ref="A74:D74"/>
    <mergeCell ref="A75:D75"/>
    <mergeCell ref="A76:D76"/>
    <mergeCell ref="A77:D77"/>
    <mergeCell ref="A78:D78"/>
    <mergeCell ref="A79:D79"/>
    <mergeCell ref="A68:D68"/>
    <mergeCell ref="A69:D69"/>
    <mergeCell ref="A70:D70"/>
    <mergeCell ref="A71:D71"/>
    <mergeCell ref="A72:D72"/>
    <mergeCell ref="A73:D73"/>
    <mergeCell ref="A62:D62"/>
    <mergeCell ref="A63:D63"/>
    <mergeCell ref="A64:D64"/>
    <mergeCell ref="A65:D65"/>
    <mergeCell ref="A66:D66"/>
    <mergeCell ref="A67:D67"/>
    <mergeCell ref="A57:D57"/>
    <mergeCell ref="A58:D58"/>
    <mergeCell ref="A59:D59"/>
    <mergeCell ref="A60:D60"/>
    <mergeCell ref="A54:D56"/>
    <mergeCell ref="A61:D61"/>
    <mergeCell ref="E55:E56"/>
    <mergeCell ref="F55:I55"/>
    <mergeCell ref="J55:J56"/>
    <mergeCell ref="K55:K56"/>
    <mergeCell ref="L55:O55"/>
    <mergeCell ref="P55:P56"/>
    <mergeCell ref="A48:D48"/>
    <mergeCell ref="A49:D49"/>
    <mergeCell ref="A50:D50"/>
    <mergeCell ref="A51:D51"/>
    <mergeCell ref="E54:J54"/>
    <mergeCell ref="K54:P54"/>
    <mergeCell ref="A42:D42"/>
    <mergeCell ref="A43:D43"/>
    <mergeCell ref="A44:D44"/>
    <mergeCell ref="A45:D45"/>
    <mergeCell ref="A46:D46"/>
    <mergeCell ref="A47:D47"/>
    <mergeCell ref="A36:D36"/>
    <mergeCell ref="A37:D37"/>
    <mergeCell ref="A38:D38"/>
    <mergeCell ref="A39:D39"/>
    <mergeCell ref="A40:D40"/>
    <mergeCell ref="A41:D41"/>
    <mergeCell ref="A30:D30"/>
    <mergeCell ref="A31:D31"/>
    <mergeCell ref="A32:D32"/>
    <mergeCell ref="A33:D33"/>
    <mergeCell ref="A34:D34"/>
    <mergeCell ref="A35:D35"/>
    <mergeCell ref="A24:D24"/>
    <mergeCell ref="A25:D25"/>
    <mergeCell ref="A26:D26"/>
    <mergeCell ref="A27:D27"/>
    <mergeCell ref="A28:D28"/>
    <mergeCell ref="A29:D29"/>
    <mergeCell ref="A18:D18"/>
    <mergeCell ref="A19:D19"/>
    <mergeCell ref="A20:D20"/>
    <mergeCell ref="A21:D21"/>
    <mergeCell ref="A22:D22"/>
    <mergeCell ref="A23:D23"/>
    <mergeCell ref="F7:I7"/>
    <mergeCell ref="J7:J8"/>
    <mergeCell ref="A14:D14"/>
    <mergeCell ref="A15:D15"/>
    <mergeCell ref="A16:D16"/>
    <mergeCell ref="A17:D17"/>
    <mergeCell ref="A9:D9"/>
    <mergeCell ref="A10:D10"/>
    <mergeCell ref="A11:D11"/>
    <mergeCell ref="A12:D12"/>
    <mergeCell ref="A13:D13"/>
    <mergeCell ref="A6:D8"/>
    <mergeCell ref="K7:K8"/>
    <mergeCell ref="L7:O7"/>
    <mergeCell ref="N1:P1"/>
    <mergeCell ref="A2:P2"/>
    <mergeCell ref="A3:P3"/>
    <mergeCell ref="A4:P4"/>
    <mergeCell ref="E6:J6"/>
    <mergeCell ref="K6:P6"/>
    <mergeCell ref="P7:P8"/>
    <mergeCell ref="E7:E8"/>
  </mergeCells>
  <printOptions horizontalCentered="1" verticalCentered="1"/>
  <pageMargins left="0.27569444444444446" right="0.19652777777777777" top="0.2361111111111111" bottom="0.19652777777777777" header="0.5118055555555555" footer="0.5118055555555555"/>
  <pageSetup horizontalDpi="300" verticalDpi="300" orientation="landscape" paperSize="9" scale="51" r:id="rId1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38">
      <selection activeCell="I38" sqref="I38:M38"/>
    </sheetView>
  </sheetViews>
  <sheetFormatPr defaultColWidth="9.00390625" defaultRowHeight="12.75"/>
  <cols>
    <col min="1" max="1" width="44.375" style="0" customWidth="1"/>
    <col min="2" max="2" width="13.125" style="0" customWidth="1"/>
    <col min="3" max="3" width="13.375" style="0" customWidth="1"/>
    <col min="4" max="4" width="10.375" style="0" customWidth="1"/>
    <col min="5" max="5" width="10.875" style="0" customWidth="1"/>
    <col min="6" max="6" width="13.625" style="0" customWidth="1"/>
    <col min="7" max="7" width="11.25390625" style="0" customWidth="1"/>
    <col min="8" max="8" width="13.875" style="0" customWidth="1"/>
    <col min="9" max="9" width="13.375" style="0" customWidth="1"/>
    <col min="11" max="11" width="11.25390625" style="0" customWidth="1"/>
    <col min="12" max="12" width="13.25390625" style="0" customWidth="1"/>
    <col min="13" max="13" width="10.625" style="0" customWidth="1"/>
  </cols>
  <sheetData>
    <row r="1" spans="1:10" ht="12" customHeight="1" hidden="1">
      <c r="A1" s="212" t="s">
        <v>119</v>
      </c>
      <c r="B1" s="212"/>
      <c r="C1" s="5"/>
      <c r="D1" s="5"/>
      <c r="E1" s="5"/>
      <c r="F1" s="5"/>
      <c r="G1" s="5"/>
      <c r="H1" s="5"/>
      <c r="I1" s="5"/>
      <c r="J1" s="5"/>
    </row>
    <row r="2" spans="1:2" ht="12.75" hidden="1">
      <c r="A2" s="262" t="s">
        <v>66</v>
      </c>
      <c r="B2" s="262"/>
    </row>
    <row r="3" spans="1:2" ht="12.75" hidden="1">
      <c r="A3" s="30"/>
      <c r="B3" s="30"/>
    </row>
    <row r="4" spans="1:2" ht="12.75" customHeight="1" hidden="1">
      <c r="A4" s="30"/>
      <c r="B4" s="30"/>
    </row>
    <row r="5" spans="1:2" ht="12.75" customHeight="1" hidden="1">
      <c r="A5" s="263" t="s">
        <v>120</v>
      </c>
      <c r="B5" s="263"/>
    </row>
    <row r="6" spans="1:2" ht="12.75" hidden="1">
      <c r="A6" s="31" t="s">
        <v>121</v>
      </c>
      <c r="B6" s="7" t="s">
        <v>122</v>
      </c>
    </row>
    <row r="7" spans="1:2" ht="12.75" hidden="1">
      <c r="A7" s="32"/>
      <c r="B7" s="33"/>
    </row>
    <row r="8" spans="1:2" ht="12.75" hidden="1">
      <c r="A8" s="32"/>
      <c r="B8" s="33"/>
    </row>
    <row r="9" spans="1:2" ht="12.75" hidden="1">
      <c r="A9" s="32"/>
      <c r="B9" s="33"/>
    </row>
    <row r="10" spans="1:2" ht="12.75" hidden="1">
      <c r="A10" s="32"/>
      <c r="B10" s="33"/>
    </row>
    <row r="11" spans="1:2" ht="12.75" hidden="1">
      <c r="A11" s="32"/>
      <c r="B11" s="33"/>
    </row>
    <row r="12" spans="1:2" ht="12.75" hidden="1">
      <c r="A12" s="34" t="s">
        <v>57</v>
      </c>
      <c r="B12" s="35">
        <f>SUM(B7:B11)</f>
        <v>0</v>
      </c>
    </row>
    <row r="13" spans="1:5" ht="12.75" hidden="1">
      <c r="A13" s="212" t="s">
        <v>123</v>
      </c>
      <c r="B13" s="212"/>
      <c r="C13" s="212"/>
      <c r="D13" s="212"/>
      <c r="E13" s="212"/>
    </row>
    <row r="14" spans="1:5" ht="12.75" customHeight="1" hidden="1">
      <c r="A14" s="5"/>
      <c r="B14" s="5"/>
      <c r="C14" s="5"/>
      <c r="D14" s="5"/>
      <c r="E14" s="5"/>
    </row>
    <row r="15" spans="1:5" ht="12.75" hidden="1">
      <c r="A15" s="262" t="s">
        <v>124</v>
      </c>
      <c r="B15" s="262"/>
      <c r="C15" s="262"/>
      <c r="D15" s="262"/>
      <c r="E15" s="262"/>
    </row>
    <row r="16" spans="1:7" ht="12.75" hidden="1">
      <c r="A16" s="263" t="s">
        <v>120</v>
      </c>
      <c r="B16" s="263"/>
      <c r="C16" s="263"/>
      <c r="D16" s="263"/>
      <c r="E16" s="263"/>
      <c r="F16" s="263"/>
      <c r="G16" s="263"/>
    </row>
    <row r="17" spans="1:7" ht="12.75" customHeight="1" hidden="1">
      <c r="A17" s="217" t="s">
        <v>125</v>
      </c>
      <c r="B17" s="217" t="s">
        <v>55</v>
      </c>
      <c r="C17" s="224" t="s">
        <v>56</v>
      </c>
      <c r="D17" s="224"/>
      <c r="E17" s="224"/>
      <c r="F17" s="224"/>
      <c r="G17" s="217" t="s">
        <v>57</v>
      </c>
    </row>
    <row r="18" spans="1:7" ht="45" hidden="1">
      <c r="A18" s="217"/>
      <c r="B18" s="217"/>
      <c r="C18" s="13" t="s">
        <v>126</v>
      </c>
      <c r="D18" s="13" t="s">
        <v>59</v>
      </c>
      <c r="E18" s="13" t="s">
        <v>60</v>
      </c>
      <c r="F18" s="13" t="s">
        <v>61</v>
      </c>
      <c r="G18" s="217"/>
    </row>
    <row r="19" spans="1:7" ht="12.75" hidden="1">
      <c r="A19" s="36"/>
      <c r="B19" s="36"/>
      <c r="C19" s="36"/>
      <c r="D19" s="36"/>
      <c r="E19" s="36"/>
      <c r="F19" s="37"/>
      <c r="G19" s="37">
        <f aca="true" t="shared" si="0" ref="G19:G24">SUM(B19:F19)</f>
        <v>0</v>
      </c>
    </row>
    <row r="20" spans="1:7" ht="12.75" hidden="1">
      <c r="A20" s="36"/>
      <c r="B20" s="36"/>
      <c r="C20" s="36"/>
      <c r="D20" s="36"/>
      <c r="E20" s="36"/>
      <c r="F20" s="37"/>
      <c r="G20" s="37">
        <f t="shared" si="0"/>
        <v>0</v>
      </c>
    </row>
    <row r="21" spans="1:7" ht="12.75" hidden="1">
      <c r="A21" s="36"/>
      <c r="B21" s="36"/>
      <c r="C21" s="36"/>
      <c r="D21" s="36"/>
      <c r="E21" s="36"/>
      <c r="F21" s="37"/>
      <c r="G21" s="37">
        <f t="shared" si="0"/>
        <v>0</v>
      </c>
    </row>
    <row r="22" spans="1:7" ht="12.75" hidden="1">
      <c r="A22" s="36"/>
      <c r="B22" s="36"/>
      <c r="C22" s="36"/>
      <c r="D22" s="36"/>
      <c r="E22" s="36"/>
      <c r="F22" s="37"/>
      <c r="G22" s="37">
        <f t="shared" si="0"/>
        <v>0</v>
      </c>
    </row>
    <row r="23" spans="1:7" ht="12.75" hidden="1">
      <c r="A23" s="36"/>
      <c r="B23" s="36"/>
      <c r="C23" s="36"/>
      <c r="D23" s="36"/>
      <c r="E23" s="36"/>
      <c r="F23" s="37"/>
      <c r="G23" s="37">
        <f t="shared" si="0"/>
        <v>0</v>
      </c>
    </row>
    <row r="24" spans="1:7" ht="12.75" hidden="1">
      <c r="A24" s="34" t="s">
        <v>57</v>
      </c>
      <c r="B24" s="36">
        <f>SUM(B19:B23)</f>
        <v>0</v>
      </c>
      <c r="C24" s="36">
        <f>SUM(C19:C23)</f>
        <v>0</v>
      </c>
      <c r="D24" s="36">
        <f>SUM(D19:D23)</f>
        <v>0</v>
      </c>
      <c r="E24" s="36">
        <f>SUM(E19:E23)</f>
        <v>0</v>
      </c>
      <c r="F24" s="36">
        <f>SUM(F19:F23)</f>
        <v>0</v>
      </c>
      <c r="G24" s="37">
        <f t="shared" si="0"/>
        <v>0</v>
      </c>
    </row>
    <row r="25" spans="1:5" ht="12.75" hidden="1">
      <c r="A25" s="1"/>
      <c r="B25" s="1"/>
      <c r="C25" s="1"/>
      <c r="D25" s="1"/>
      <c r="E25" s="1"/>
    </row>
    <row r="26" spans="1:5" ht="12.75" hidden="1">
      <c r="A26" s="212" t="s">
        <v>127</v>
      </c>
      <c r="B26" s="212"/>
      <c r="C26" s="212"/>
      <c r="D26" s="212"/>
      <c r="E26" s="212"/>
    </row>
    <row r="27" spans="1:5" ht="12.75" hidden="1">
      <c r="A27" s="262" t="s">
        <v>128</v>
      </c>
      <c r="B27" s="262"/>
      <c r="C27" s="262"/>
      <c r="D27" s="262"/>
      <c r="E27" s="262"/>
    </row>
    <row r="28" spans="1:5" ht="12.75" customHeight="1" hidden="1">
      <c r="A28" s="30"/>
      <c r="B28" s="30"/>
      <c r="C28" s="30"/>
      <c r="D28" s="30"/>
      <c r="E28" s="30"/>
    </row>
    <row r="29" spans="1:7" ht="12" customHeight="1" hidden="1">
      <c r="A29" s="263" t="s">
        <v>120</v>
      </c>
      <c r="B29" s="263"/>
      <c r="C29" s="263"/>
      <c r="D29" s="263"/>
      <c r="E29" s="263"/>
      <c r="F29" s="263"/>
      <c r="G29" s="263"/>
    </row>
    <row r="30" spans="1:7" ht="12.75" customHeight="1" hidden="1">
      <c r="A30" s="217" t="s">
        <v>125</v>
      </c>
      <c r="B30" s="217" t="s">
        <v>55</v>
      </c>
      <c r="C30" s="224" t="s">
        <v>56</v>
      </c>
      <c r="D30" s="224"/>
      <c r="E30" s="224"/>
      <c r="F30" s="224"/>
      <c r="G30" s="217" t="s">
        <v>57</v>
      </c>
    </row>
    <row r="31" spans="1:7" ht="54.75" customHeight="1" hidden="1">
      <c r="A31" s="217"/>
      <c r="B31" s="217"/>
      <c r="C31" s="13" t="s">
        <v>126</v>
      </c>
      <c r="D31" s="13" t="s">
        <v>59</v>
      </c>
      <c r="E31" s="13" t="s">
        <v>60</v>
      </c>
      <c r="F31" s="13" t="s">
        <v>61</v>
      </c>
      <c r="G31" s="217"/>
    </row>
    <row r="32" spans="1:7" ht="14.25" customHeight="1" hidden="1">
      <c r="A32" s="38"/>
      <c r="B32" s="39"/>
      <c r="C32" s="40"/>
      <c r="D32" s="40"/>
      <c r="E32" s="39"/>
      <c r="F32" s="37"/>
      <c r="G32" s="37">
        <f aca="true" t="shared" si="1" ref="G32:G37">SUM(B32:F32)</f>
        <v>0</v>
      </c>
    </row>
    <row r="33" spans="1:7" ht="14.25" customHeight="1" hidden="1">
      <c r="A33" s="38"/>
      <c r="B33" s="39"/>
      <c r="C33" s="40"/>
      <c r="D33" s="40"/>
      <c r="E33" s="39"/>
      <c r="F33" s="37"/>
      <c r="G33" s="37">
        <f t="shared" si="1"/>
        <v>0</v>
      </c>
    </row>
    <row r="34" spans="1:7" ht="14.25" customHeight="1" hidden="1">
      <c r="A34" s="38"/>
      <c r="B34" s="39"/>
      <c r="C34" s="40"/>
      <c r="D34" s="40"/>
      <c r="E34" s="39"/>
      <c r="F34" s="37"/>
      <c r="G34" s="37">
        <f t="shared" si="1"/>
        <v>0</v>
      </c>
    </row>
    <row r="35" spans="1:7" ht="12.75" hidden="1">
      <c r="A35" s="32"/>
      <c r="B35" s="35"/>
      <c r="C35" s="41"/>
      <c r="D35" s="41"/>
      <c r="E35" s="39"/>
      <c r="F35" s="37"/>
      <c r="G35" s="37">
        <f t="shared" si="1"/>
        <v>0</v>
      </c>
    </row>
    <row r="36" spans="1:7" ht="12.75" hidden="1">
      <c r="A36" s="32"/>
      <c r="B36" s="35"/>
      <c r="C36" s="41"/>
      <c r="D36" s="41"/>
      <c r="E36" s="39"/>
      <c r="F36" s="37"/>
      <c r="G36" s="37">
        <f t="shared" si="1"/>
        <v>0</v>
      </c>
    </row>
    <row r="37" spans="1:7" ht="12.75" hidden="1">
      <c r="A37" s="34" t="s">
        <v>57</v>
      </c>
      <c r="B37" s="35">
        <f>SUM(B32:B36)</f>
        <v>0</v>
      </c>
      <c r="C37" s="35">
        <f>SUM(C32:C36)</f>
        <v>0</v>
      </c>
      <c r="D37" s="35">
        <f>SUM(D32:D36)</f>
        <v>0</v>
      </c>
      <c r="E37" s="35">
        <f>SUM(E32:E36)</f>
        <v>0</v>
      </c>
      <c r="F37" s="35">
        <f>SUM(F32:F36)</f>
        <v>0</v>
      </c>
      <c r="G37" s="37">
        <f t="shared" si="1"/>
        <v>0</v>
      </c>
    </row>
    <row r="38" spans="9:13" ht="12.75">
      <c r="I38" s="212" t="s">
        <v>362</v>
      </c>
      <c r="J38" s="212"/>
      <c r="K38" s="212"/>
      <c r="L38" s="212"/>
      <c r="M38" s="212"/>
    </row>
    <row r="39" spans="1:13" ht="12.75">
      <c r="A39" s="212" t="s">
        <v>129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</row>
    <row r="40" spans="1:13" ht="12.75">
      <c r="A40" s="262" t="s">
        <v>71</v>
      </c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</row>
    <row r="41" spans="1:13" ht="12.75" customHeight="1">
      <c r="A41" s="30"/>
      <c r="B41" s="30"/>
      <c r="C41" s="30"/>
      <c r="D41" s="30"/>
      <c r="E41" s="30"/>
      <c r="M41" s="26" t="s">
        <v>99</v>
      </c>
    </row>
    <row r="42" spans="1:13" ht="12.75">
      <c r="A42" s="264" t="s">
        <v>125</v>
      </c>
      <c r="B42" s="248" t="s">
        <v>52</v>
      </c>
      <c r="C42" s="248"/>
      <c r="D42" s="248"/>
      <c r="E42" s="248"/>
      <c r="F42" s="248"/>
      <c r="G42" s="248"/>
      <c r="H42" s="249" t="s">
        <v>53</v>
      </c>
      <c r="I42" s="249"/>
      <c r="J42" s="249"/>
      <c r="K42" s="249"/>
      <c r="L42" s="249"/>
      <c r="M42" s="249"/>
    </row>
    <row r="43" spans="1:13" ht="12.75" customHeight="1">
      <c r="A43" s="265"/>
      <c r="B43" s="217" t="s">
        <v>55</v>
      </c>
      <c r="C43" s="224" t="s">
        <v>56</v>
      </c>
      <c r="D43" s="224"/>
      <c r="E43" s="224"/>
      <c r="F43" s="224"/>
      <c r="G43" s="217" t="s">
        <v>57</v>
      </c>
      <c r="H43" s="217" t="s">
        <v>55</v>
      </c>
      <c r="I43" s="224" t="s">
        <v>56</v>
      </c>
      <c r="J43" s="224"/>
      <c r="K43" s="224"/>
      <c r="L43" s="224"/>
      <c r="M43" s="217" t="s">
        <v>57</v>
      </c>
    </row>
    <row r="44" spans="1:13" ht="56.25">
      <c r="A44" s="266"/>
      <c r="B44" s="217"/>
      <c r="C44" s="13" t="s">
        <v>58</v>
      </c>
      <c r="D44" s="13" t="s">
        <v>59</v>
      </c>
      <c r="E44" s="13" t="s">
        <v>60</v>
      </c>
      <c r="F44" s="13" t="s">
        <v>61</v>
      </c>
      <c r="G44" s="217"/>
      <c r="H44" s="217"/>
      <c r="I44" s="13" t="s">
        <v>58</v>
      </c>
      <c r="J44" s="13" t="s">
        <v>59</v>
      </c>
      <c r="K44" s="13" t="s">
        <v>60</v>
      </c>
      <c r="L44" s="13" t="s">
        <v>61</v>
      </c>
      <c r="M44" s="217"/>
    </row>
    <row r="45" spans="1:13" ht="16.5" customHeight="1">
      <c r="A45" s="32" t="s">
        <v>130</v>
      </c>
      <c r="B45" s="42">
        <v>29910</v>
      </c>
      <c r="C45" s="43"/>
      <c r="D45" s="44"/>
      <c r="E45" s="43"/>
      <c r="F45" s="45"/>
      <c r="G45" s="45">
        <f>SUM(B45:F45)</f>
        <v>29910</v>
      </c>
      <c r="H45" s="42">
        <v>29910</v>
      </c>
      <c r="I45" s="44"/>
      <c r="J45" s="44"/>
      <c r="K45" s="43"/>
      <c r="L45" s="45"/>
      <c r="M45" s="45">
        <v>29910</v>
      </c>
    </row>
    <row r="46" spans="1:13" ht="15.75" customHeight="1">
      <c r="A46" s="32" t="s">
        <v>131</v>
      </c>
      <c r="B46" s="42">
        <v>8116</v>
      </c>
      <c r="C46" s="43"/>
      <c r="D46" s="44"/>
      <c r="E46" s="43"/>
      <c r="F46" s="45"/>
      <c r="G46" s="45">
        <f>SUM(B46:F46)</f>
        <v>8116</v>
      </c>
      <c r="H46" s="42">
        <v>37266</v>
      </c>
      <c r="I46" s="44"/>
      <c r="J46" s="44"/>
      <c r="K46" s="43"/>
      <c r="L46" s="45"/>
      <c r="M46" s="45">
        <v>37266</v>
      </c>
    </row>
    <row r="47" spans="1:13" ht="15" customHeight="1">
      <c r="A47" s="32" t="s">
        <v>132</v>
      </c>
      <c r="B47" s="42"/>
      <c r="C47" s="43"/>
      <c r="D47" s="44"/>
      <c r="E47" s="43"/>
      <c r="F47" s="45"/>
      <c r="G47" s="45">
        <f>SUM(B47:F47)</f>
        <v>0</v>
      </c>
      <c r="H47" s="42"/>
      <c r="I47" s="44">
        <v>178</v>
      </c>
      <c r="J47" s="44"/>
      <c r="K47" s="43"/>
      <c r="L47" s="45"/>
      <c r="M47" s="45">
        <v>178</v>
      </c>
    </row>
    <row r="48" spans="1:13" ht="15.75" customHeight="1">
      <c r="A48" s="32" t="s">
        <v>133</v>
      </c>
      <c r="B48" s="42"/>
      <c r="C48" s="43"/>
      <c r="D48" s="44"/>
      <c r="E48" s="43"/>
      <c r="F48" s="45"/>
      <c r="G48" s="45">
        <f>SUM(B48:F48)</f>
        <v>0</v>
      </c>
      <c r="H48" s="42">
        <v>99</v>
      </c>
      <c r="I48" s="44"/>
      <c r="J48" s="44"/>
      <c r="K48" s="43"/>
      <c r="L48" s="45"/>
      <c r="M48" s="45">
        <v>99</v>
      </c>
    </row>
    <row r="49" spans="1:13" ht="15" customHeight="1">
      <c r="A49" s="32" t="s">
        <v>134</v>
      </c>
      <c r="B49" s="42"/>
      <c r="C49" s="43"/>
      <c r="D49" s="44">
        <v>55830</v>
      </c>
      <c r="E49" s="43"/>
      <c r="F49" s="45"/>
      <c r="G49" s="45">
        <f>SUM(B49:F49)</f>
        <v>55830</v>
      </c>
      <c r="H49" s="42">
        <v>982</v>
      </c>
      <c r="I49" s="44">
        <v>586</v>
      </c>
      <c r="J49" s="44">
        <v>176948</v>
      </c>
      <c r="K49" s="43"/>
      <c r="L49" s="45"/>
      <c r="M49" s="45">
        <v>178516</v>
      </c>
    </row>
    <row r="50" spans="1:13" ht="15" customHeight="1">
      <c r="A50" s="32" t="s">
        <v>135</v>
      </c>
      <c r="B50" s="42"/>
      <c r="C50" s="43"/>
      <c r="D50" s="44"/>
      <c r="E50" s="43"/>
      <c r="F50" s="45"/>
      <c r="G50" s="45"/>
      <c r="H50" s="42"/>
      <c r="I50" s="44"/>
      <c r="J50" s="44"/>
      <c r="K50" s="43"/>
      <c r="L50" s="45">
        <v>2762</v>
      </c>
      <c r="M50" s="45">
        <v>2762</v>
      </c>
    </row>
    <row r="51" spans="1:13" ht="15.75" customHeight="1">
      <c r="A51" s="32" t="s">
        <v>136</v>
      </c>
      <c r="B51" s="42"/>
      <c r="C51" s="43"/>
      <c r="D51" s="44"/>
      <c r="E51" s="43"/>
      <c r="F51" s="45"/>
      <c r="G51" s="45">
        <f>SUM(B51:F51)</f>
        <v>0</v>
      </c>
      <c r="H51" s="42">
        <v>1955</v>
      </c>
      <c r="I51" s="44"/>
      <c r="J51" s="44"/>
      <c r="K51" s="43"/>
      <c r="L51" s="45"/>
      <c r="M51" s="45">
        <v>1955</v>
      </c>
    </row>
    <row r="52" spans="1:13" ht="17.25" customHeight="1">
      <c r="A52" s="34" t="s">
        <v>57</v>
      </c>
      <c r="B52" s="42">
        <f>SUM(B45:B51)</f>
        <v>38026</v>
      </c>
      <c r="C52" s="46">
        <f>SUM(C45:C51)</f>
        <v>0</v>
      </c>
      <c r="D52" s="42">
        <f>SUM(D45:D51)</f>
        <v>55830</v>
      </c>
      <c r="E52" s="46">
        <f>SUM(E45:E51)</f>
        <v>0</v>
      </c>
      <c r="F52" s="46">
        <f>SUM(F45:F51)</f>
        <v>0</v>
      </c>
      <c r="G52" s="45">
        <f>SUM(B52:F52)</f>
        <v>93856</v>
      </c>
      <c r="H52" s="42">
        <v>70212</v>
      </c>
      <c r="I52" s="42">
        <v>764</v>
      </c>
      <c r="J52" s="42">
        <v>176948</v>
      </c>
      <c r="K52" s="46"/>
      <c r="L52" s="42">
        <v>2762</v>
      </c>
      <c r="M52" s="47">
        <f>SUM(M45:M51)</f>
        <v>250686</v>
      </c>
    </row>
  </sheetData>
  <sheetProtection selectLockedCells="1" selectUnlockedCells="1"/>
  <mergeCells count="29">
    <mergeCell ref="A40:M40"/>
    <mergeCell ref="B42:G42"/>
    <mergeCell ref="H42:M42"/>
    <mergeCell ref="B43:B44"/>
    <mergeCell ref="C43:F43"/>
    <mergeCell ref="G43:G44"/>
    <mergeCell ref="H43:H44"/>
    <mergeCell ref="I43:L43"/>
    <mergeCell ref="A29:G29"/>
    <mergeCell ref="A30:A31"/>
    <mergeCell ref="B30:B31"/>
    <mergeCell ref="C30:F30"/>
    <mergeCell ref="G30:G31"/>
    <mergeCell ref="I38:M38"/>
    <mergeCell ref="M43:M44"/>
    <mergeCell ref="A42:A44"/>
    <mergeCell ref="A39:M39"/>
    <mergeCell ref="A17:A18"/>
    <mergeCell ref="B17:B18"/>
    <mergeCell ref="C17:F17"/>
    <mergeCell ref="G17:G18"/>
    <mergeCell ref="A26:E26"/>
    <mergeCell ref="A27:E27"/>
    <mergeCell ref="A1:B1"/>
    <mergeCell ref="A2:B2"/>
    <mergeCell ref="A5:B5"/>
    <mergeCell ref="A13:E13"/>
    <mergeCell ref="A15:E15"/>
    <mergeCell ref="A16:G16"/>
  </mergeCells>
  <printOptions/>
  <pageMargins left="0.5902777777777778" right="0.3541666666666667" top="0.20972222222222223" bottom="0.1701388888888889" header="0.5118055555555555" footer="0.5118055555555555"/>
  <pageSetup horizontalDpi="300" verticalDpi="3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C1">
      <selection activeCell="J1" sqref="J1:L1"/>
    </sheetView>
  </sheetViews>
  <sheetFormatPr defaultColWidth="9.00390625" defaultRowHeight="12.75"/>
  <cols>
    <col min="4" max="4" width="28.375" style="0" customWidth="1"/>
    <col min="5" max="8" width="18.75390625" style="0" customWidth="1"/>
    <col min="9" max="11" width="18.875" style="0" customWidth="1"/>
    <col min="12" max="12" width="18.625" style="0" customWidth="1"/>
  </cols>
  <sheetData>
    <row r="1" spans="10:12" ht="12.75">
      <c r="J1" s="212" t="s">
        <v>363</v>
      </c>
      <c r="K1" s="212"/>
      <c r="L1" s="212"/>
    </row>
    <row r="2" spans="1:12" ht="12.75">
      <c r="A2" s="212" t="s">
        <v>137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ht="12.75">
      <c r="A3" s="213" t="s">
        <v>138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12" ht="12.75">
      <c r="A4" s="213" t="s">
        <v>139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2.75">
      <c r="A5" s="2"/>
      <c r="B5" s="2"/>
      <c r="C5" s="2"/>
      <c r="D5" s="2"/>
      <c r="E5" s="2"/>
      <c r="F5" s="2"/>
      <c r="G5" s="2"/>
      <c r="H5" s="2"/>
      <c r="L5" s="14" t="s">
        <v>99</v>
      </c>
    </row>
    <row r="6" spans="1:12" ht="12.75">
      <c r="A6" s="271" t="s">
        <v>54</v>
      </c>
      <c r="B6" s="272"/>
      <c r="C6" s="272"/>
      <c r="D6" s="273"/>
      <c r="E6" s="268" t="s">
        <v>52</v>
      </c>
      <c r="F6" s="268"/>
      <c r="G6" s="268"/>
      <c r="H6" s="268"/>
      <c r="I6" s="268" t="s">
        <v>53</v>
      </c>
      <c r="J6" s="268"/>
      <c r="K6" s="268"/>
      <c r="L6" s="268"/>
    </row>
    <row r="7" spans="1:12" ht="12.75" customHeight="1">
      <c r="A7" s="274"/>
      <c r="B7" s="238"/>
      <c r="C7" s="238"/>
      <c r="D7" s="275"/>
      <c r="E7" s="267" t="s">
        <v>140</v>
      </c>
      <c r="F7" s="267" t="s">
        <v>141</v>
      </c>
      <c r="G7" s="267" t="s">
        <v>142</v>
      </c>
      <c r="H7" s="254" t="s">
        <v>57</v>
      </c>
      <c r="I7" s="267" t="s">
        <v>140</v>
      </c>
      <c r="J7" s="267" t="s">
        <v>141</v>
      </c>
      <c r="K7" s="267" t="s">
        <v>142</v>
      </c>
      <c r="L7" s="254" t="s">
        <v>57</v>
      </c>
    </row>
    <row r="8" spans="1:12" ht="24.75" customHeight="1">
      <c r="A8" s="276"/>
      <c r="B8" s="277"/>
      <c r="C8" s="277"/>
      <c r="D8" s="278"/>
      <c r="E8" s="267"/>
      <c r="F8" s="267"/>
      <c r="G8" s="267"/>
      <c r="H8" s="254"/>
      <c r="I8" s="267"/>
      <c r="J8" s="267"/>
      <c r="K8" s="267"/>
      <c r="L8" s="254"/>
    </row>
    <row r="9" spans="1:12" ht="17.25" customHeight="1">
      <c r="A9" s="269" t="s">
        <v>62</v>
      </c>
      <c r="B9" s="269"/>
      <c r="C9" s="269"/>
      <c r="D9" s="269"/>
      <c r="E9" s="52">
        <v>105090</v>
      </c>
      <c r="F9" s="52"/>
      <c r="G9" s="52"/>
      <c r="H9" s="52">
        <f aca="true" t="shared" si="0" ref="H9:H32">SUM(E9:G9)</f>
        <v>105090</v>
      </c>
      <c r="I9" s="52">
        <v>85950</v>
      </c>
      <c r="J9" s="52"/>
      <c r="K9" s="52"/>
      <c r="L9" s="52">
        <v>85950</v>
      </c>
    </row>
    <row r="10" spans="1:12" ht="18.75" customHeight="1">
      <c r="A10" s="232" t="s">
        <v>63</v>
      </c>
      <c r="B10" s="232"/>
      <c r="C10" s="232"/>
      <c r="D10" s="232"/>
      <c r="E10" s="18">
        <v>136664</v>
      </c>
      <c r="F10" s="18"/>
      <c r="G10" s="18"/>
      <c r="H10" s="17">
        <f t="shared" si="0"/>
        <v>136664</v>
      </c>
      <c r="I10" s="18">
        <v>136664</v>
      </c>
      <c r="J10" s="18"/>
      <c r="K10" s="18"/>
      <c r="L10" s="17">
        <v>136664</v>
      </c>
    </row>
    <row r="11" spans="1:12" ht="26.25" customHeight="1">
      <c r="A11" s="233" t="s">
        <v>64</v>
      </c>
      <c r="B11" s="233"/>
      <c r="C11" s="233"/>
      <c r="D11" s="233"/>
      <c r="E11" s="18">
        <v>53181</v>
      </c>
      <c r="F11" s="18"/>
      <c r="G11" s="18"/>
      <c r="H11" s="17">
        <f t="shared" si="0"/>
        <v>53181</v>
      </c>
      <c r="I11" s="18">
        <v>46154</v>
      </c>
      <c r="J11" s="18"/>
      <c r="K11" s="18"/>
      <c r="L11" s="17">
        <v>46154</v>
      </c>
    </row>
    <row r="12" spans="1:12" ht="15.75" customHeight="1">
      <c r="A12" s="232" t="s">
        <v>65</v>
      </c>
      <c r="B12" s="232"/>
      <c r="C12" s="232"/>
      <c r="D12" s="232"/>
      <c r="E12" s="18">
        <v>7963</v>
      </c>
      <c r="F12" s="18"/>
      <c r="G12" s="18"/>
      <c r="H12" s="17">
        <f t="shared" si="0"/>
        <v>7963</v>
      </c>
      <c r="I12" s="18">
        <v>8080</v>
      </c>
      <c r="J12" s="18"/>
      <c r="K12" s="18"/>
      <c r="L12" s="17">
        <v>8080</v>
      </c>
    </row>
    <row r="13" spans="1:12" ht="16.5" customHeight="1">
      <c r="A13" s="232" t="s">
        <v>66</v>
      </c>
      <c r="B13" s="232"/>
      <c r="C13" s="232"/>
      <c r="D13" s="232"/>
      <c r="E13" s="18"/>
      <c r="F13" s="18"/>
      <c r="G13" s="18"/>
      <c r="H13" s="17">
        <f t="shared" si="0"/>
        <v>0</v>
      </c>
      <c r="I13" s="18"/>
      <c r="J13" s="18"/>
      <c r="K13" s="18"/>
      <c r="L13" s="17"/>
    </row>
    <row r="14" spans="1:12" ht="15.75" customHeight="1">
      <c r="A14" s="232" t="s">
        <v>67</v>
      </c>
      <c r="B14" s="232"/>
      <c r="C14" s="232"/>
      <c r="D14" s="232"/>
      <c r="E14" s="18">
        <v>36200</v>
      </c>
      <c r="F14" s="18"/>
      <c r="G14" s="18"/>
      <c r="H14" s="17">
        <f t="shared" si="0"/>
        <v>36200</v>
      </c>
      <c r="I14" s="18">
        <v>37509</v>
      </c>
      <c r="J14" s="18"/>
      <c r="K14" s="18"/>
      <c r="L14" s="17">
        <v>37509</v>
      </c>
    </row>
    <row r="15" spans="1:12" ht="27.75" customHeight="1">
      <c r="A15" s="233" t="s">
        <v>68</v>
      </c>
      <c r="B15" s="233"/>
      <c r="C15" s="233"/>
      <c r="D15" s="233"/>
      <c r="E15" s="18"/>
      <c r="F15" s="18"/>
      <c r="G15" s="18"/>
      <c r="H15" s="17">
        <f t="shared" si="0"/>
        <v>0</v>
      </c>
      <c r="I15" s="18"/>
      <c r="J15" s="18"/>
      <c r="K15" s="18"/>
      <c r="L15" s="17"/>
    </row>
    <row r="16" spans="1:12" ht="27" customHeight="1">
      <c r="A16" s="233" t="s">
        <v>69</v>
      </c>
      <c r="B16" s="233"/>
      <c r="C16" s="233"/>
      <c r="D16" s="233"/>
      <c r="E16" s="18"/>
      <c r="F16" s="18"/>
      <c r="G16" s="18"/>
      <c r="H16" s="17">
        <f t="shared" si="0"/>
        <v>0</v>
      </c>
      <c r="I16" s="18"/>
      <c r="J16" s="18"/>
      <c r="K16" s="18"/>
      <c r="L16" s="17"/>
    </row>
    <row r="17" spans="1:12" ht="27.75" customHeight="1">
      <c r="A17" s="233" t="s">
        <v>70</v>
      </c>
      <c r="B17" s="233"/>
      <c r="C17" s="233"/>
      <c r="D17" s="233"/>
      <c r="E17" s="18"/>
      <c r="F17" s="18"/>
      <c r="G17" s="18"/>
      <c r="H17" s="17">
        <f t="shared" si="0"/>
        <v>0</v>
      </c>
      <c r="I17" s="18"/>
      <c r="J17" s="18"/>
      <c r="K17" s="18"/>
      <c r="L17" s="17"/>
    </row>
    <row r="18" spans="1:12" ht="29.25" customHeight="1">
      <c r="A18" s="233" t="s">
        <v>71</v>
      </c>
      <c r="B18" s="233"/>
      <c r="C18" s="233"/>
      <c r="D18" s="233"/>
      <c r="E18" s="18">
        <v>55830</v>
      </c>
      <c r="F18" s="18">
        <v>38026</v>
      </c>
      <c r="G18" s="18"/>
      <c r="H18" s="17">
        <f t="shared" si="0"/>
        <v>93856</v>
      </c>
      <c r="I18" s="18">
        <v>180063</v>
      </c>
      <c r="J18" s="18">
        <v>70623</v>
      </c>
      <c r="K18" s="18"/>
      <c r="L18" s="17">
        <v>250686</v>
      </c>
    </row>
    <row r="19" spans="1:12" ht="30" customHeight="1">
      <c r="A19" s="243" t="s">
        <v>72</v>
      </c>
      <c r="B19" s="243"/>
      <c r="C19" s="243"/>
      <c r="D19" s="243"/>
      <c r="E19" s="18">
        <f>SUM(E9:E18)</f>
        <v>394928</v>
      </c>
      <c r="F19" s="18">
        <f>SUM(F9:F18)</f>
        <v>38026</v>
      </c>
      <c r="G19" s="18">
        <f>SUM(G9:G18)</f>
        <v>0</v>
      </c>
      <c r="H19" s="17">
        <f t="shared" si="0"/>
        <v>432954</v>
      </c>
      <c r="I19" s="18">
        <v>494420</v>
      </c>
      <c r="J19" s="18">
        <v>70623</v>
      </c>
      <c r="K19" s="18"/>
      <c r="L19" s="17">
        <v>565043</v>
      </c>
    </row>
    <row r="20" spans="1:12" ht="9.75" customHeight="1">
      <c r="A20" s="232"/>
      <c r="B20" s="232"/>
      <c r="C20" s="232"/>
      <c r="D20" s="232"/>
      <c r="E20" s="18"/>
      <c r="F20" s="18"/>
      <c r="G20" s="18"/>
      <c r="H20" s="17">
        <f t="shared" si="0"/>
        <v>0</v>
      </c>
      <c r="I20" s="18"/>
      <c r="J20" s="18"/>
      <c r="K20" s="18"/>
      <c r="L20" s="17"/>
    </row>
    <row r="21" spans="1:12" ht="16.5" customHeight="1">
      <c r="A21" s="244" t="s">
        <v>73</v>
      </c>
      <c r="B21" s="244"/>
      <c r="C21" s="244"/>
      <c r="D21" s="244"/>
      <c r="E21" s="18">
        <v>324423</v>
      </c>
      <c r="F21" s="18"/>
      <c r="G21" s="18"/>
      <c r="H21" s="17">
        <f t="shared" si="0"/>
        <v>324423</v>
      </c>
      <c r="I21" s="18">
        <v>324423</v>
      </c>
      <c r="J21" s="18"/>
      <c r="K21" s="18"/>
      <c r="L21" s="17">
        <v>324423</v>
      </c>
    </row>
    <row r="22" spans="1:12" ht="8.25" customHeight="1">
      <c r="A22" s="245"/>
      <c r="B22" s="245"/>
      <c r="C22" s="245"/>
      <c r="D22" s="245"/>
      <c r="E22" s="18"/>
      <c r="F22" s="18"/>
      <c r="G22" s="18"/>
      <c r="H22" s="17">
        <f t="shared" si="0"/>
        <v>0</v>
      </c>
      <c r="I22" s="18"/>
      <c r="J22" s="18"/>
      <c r="K22" s="18"/>
      <c r="L22" s="17"/>
    </row>
    <row r="23" spans="1:12" ht="17.25" customHeight="1">
      <c r="A23" s="246" t="s">
        <v>74</v>
      </c>
      <c r="B23" s="246"/>
      <c r="C23" s="246"/>
      <c r="D23" s="246"/>
      <c r="E23" s="18"/>
      <c r="F23" s="18"/>
      <c r="G23" s="18"/>
      <c r="H23" s="17">
        <f t="shared" si="0"/>
        <v>0</v>
      </c>
      <c r="I23" s="18"/>
      <c r="J23" s="18"/>
      <c r="K23" s="18"/>
      <c r="L23" s="17"/>
    </row>
    <row r="24" spans="1:12" ht="19.5" customHeight="1">
      <c r="A24" s="233" t="s">
        <v>75</v>
      </c>
      <c r="B24" s="233"/>
      <c r="C24" s="233"/>
      <c r="D24" s="233"/>
      <c r="E24" s="18">
        <v>94</v>
      </c>
      <c r="F24" s="18">
        <v>50140</v>
      </c>
      <c r="G24" s="18"/>
      <c r="H24" s="17">
        <f t="shared" si="0"/>
        <v>50234</v>
      </c>
      <c r="I24" s="18">
        <v>94</v>
      </c>
      <c r="J24" s="18">
        <v>60039</v>
      </c>
      <c r="K24" s="18"/>
      <c r="L24" s="17">
        <v>60133</v>
      </c>
    </row>
    <row r="25" spans="1:12" ht="15.75" customHeight="1">
      <c r="A25" s="232" t="s">
        <v>76</v>
      </c>
      <c r="B25" s="232"/>
      <c r="C25" s="232"/>
      <c r="D25" s="232"/>
      <c r="E25" s="18"/>
      <c r="F25" s="18">
        <v>14719</v>
      </c>
      <c r="G25" s="18"/>
      <c r="H25" s="17">
        <f t="shared" si="0"/>
        <v>14719</v>
      </c>
      <c r="I25" s="18"/>
      <c r="J25" s="18">
        <v>14719</v>
      </c>
      <c r="K25" s="18"/>
      <c r="L25" s="17">
        <v>14719</v>
      </c>
    </row>
    <row r="26" spans="1:12" ht="16.5" customHeight="1">
      <c r="A26" s="232" t="s">
        <v>143</v>
      </c>
      <c r="B26" s="232"/>
      <c r="C26" s="232"/>
      <c r="D26" s="232"/>
      <c r="E26" s="18">
        <v>16487</v>
      </c>
      <c r="F26" s="18"/>
      <c r="G26" s="18"/>
      <c r="H26" s="17">
        <f t="shared" si="0"/>
        <v>16487</v>
      </c>
      <c r="I26" s="18">
        <v>16487</v>
      </c>
      <c r="J26" s="18"/>
      <c r="K26" s="18"/>
      <c r="L26" s="17">
        <v>16487</v>
      </c>
    </row>
    <row r="27" spans="1:12" ht="17.25" customHeight="1">
      <c r="A27" s="246" t="s">
        <v>78</v>
      </c>
      <c r="B27" s="246"/>
      <c r="C27" s="246"/>
      <c r="D27" s="246"/>
      <c r="E27" s="18">
        <v>7122</v>
      </c>
      <c r="F27" s="18"/>
      <c r="G27" s="18"/>
      <c r="H27" s="17">
        <f t="shared" si="0"/>
        <v>7122</v>
      </c>
      <c r="I27" s="18">
        <v>7122</v>
      </c>
      <c r="J27" s="18"/>
      <c r="K27" s="18"/>
      <c r="L27" s="17">
        <v>7122</v>
      </c>
    </row>
    <row r="28" spans="1:12" ht="15.75" customHeight="1">
      <c r="A28" s="232" t="s">
        <v>79</v>
      </c>
      <c r="B28" s="232"/>
      <c r="C28" s="232"/>
      <c r="D28" s="232"/>
      <c r="E28" s="18">
        <v>6381</v>
      </c>
      <c r="F28" s="18">
        <v>16943</v>
      </c>
      <c r="G28" s="18"/>
      <c r="H28" s="17">
        <f t="shared" si="0"/>
        <v>23324</v>
      </c>
      <c r="I28" s="18">
        <v>6381</v>
      </c>
      <c r="J28" s="18">
        <v>19463</v>
      </c>
      <c r="K28" s="18"/>
      <c r="L28" s="17">
        <v>25844</v>
      </c>
    </row>
    <row r="29" spans="1:12" ht="17.25" customHeight="1">
      <c r="A29" s="232" t="s">
        <v>80</v>
      </c>
      <c r="B29" s="232"/>
      <c r="C29" s="232"/>
      <c r="D29" s="232"/>
      <c r="E29" s="18"/>
      <c r="F29" s="18"/>
      <c r="G29" s="18"/>
      <c r="H29" s="17">
        <f t="shared" si="0"/>
        <v>0</v>
      </c>
      <c r="I29" s="18"/>
      <c r="J29" s="18"/>
      <c r="K29" s="18"/>
      <c r="L29" s="17"/>
    </row>
    <row r="30" spans="1:12" ht="15.75" customHeight="1">
      <c r="A30" s="232" t="s">
        <v>81</v>
      </c>
      <c r="B30" s="232"/>
      <c r="C30" s="232"/>
      <c r="D30" s="232"/>
      <c r="E30" s="18"/>
      <c r="F30" s="18"/>
      <c r="G30" s="18"/>
      <c r="H30" s="17">
        <f t="shared" si="0"/>
        <v>0</v>
      </c>
      <c r="I30" s="18"/>
      <c r="J30" s="18">
        <v>827</v>
      </c>
      <c r="K30" s="18"/>
      <c r="L30" s="17">
        <v>827</v>
      </c>
    </row>
    <row r="31" spans="1:12" ht="15.75" customHeight="1">
      <c r="A31" s="232" t="s">
        <v>82</v>
      </c>
      <c r="B31" s="232"/>
      <c r="C31" s="232"/>
      <c r="D31" s="232"/>
      <c r="E31" s="18"/>
      <c r="F31" s="18"/>
      <c r="G31" s="18"/>
      <c r="H31" s="17">
        <f t="shared" si="0"/>
        <v>0</v>
      </c>
      <c r="I31" s="18"/>
      <c r="J31" s="18"/>
      <c r="K31" s="18"/>
      <c r="L31" s="17"/>
    </row>
    <row r="32" spans="1:12" ht="18.75" customHeight="1">
      <c r="A32" s="232" t="s">
        <v>83</v>
      </c>
      <c r="B32" s="232"/>
      <c r="C32" s="232"/>
      <c r="D32" s="232"/>
      <c r="E32" s="18"/>
      <c r="F32" s="18"/>
      <c r="G32" s="18"/>
      <c r="H32" s="17">
        <f t="shared" si="0"/>
        <v>0</v>
      </c>
      <c r="I32" s="18"/>
      <c r="J32" s="18">
        <v>212</v>
      </c>
      <c r="K32" s="18"/>
      <c r="L32" s="17">
        <v>212</v>
      </c>
    </row>
    <row r="33" spans="1:12" ht="18.75" customHeight="1">
      <c r="A33" s="245" t="s">
        <v>84</v>
      </c>
      <c r="B33" s="245"/>
      <c r="C33" s="245"/>
      <c r="D33" s="245"/>
      <c r="E33" s="18">
        <f>SUM(E24:E32)</f>
        <v>30084</v>
      </c>
      <c r="F33" s="18">
        <f>SUM(F24:F32)</f>
        <v>81802</v>
      </c>
      <c r="G33" s="18">
        <f>SUM(G24:G32)</f>
        <v>0</v>
      </c>
      <c r="H33" s="18">
        <f>SUM(H24:H32)</f>
        <v>111886</v>
      </c>
      <c r="I33" s="18">
        <v>30084</v>
      </c>
      <c r="J33" s="18">
        <v>95260</v>
      </c>
      <c r="K33" s="18"/>
      <c r="L33" s="18">
        <v>125344</v>
      </c>
    </row>
    <row r="34" spans="1:12" ht="9.75" customHeight="1">
      <c r="A34" s="247"/>
      <c r="B34" s="247"/>
      <c r="C34" s="247"/>
      <c r="D34" s="247"/>
      <c r="E34" s="18"/>
      <c r="F34" s="18"/>
      <c r="G34" s="18"/>
      <c r="H34" s="17">
        <f aca="true" t="shared" si="1" ref="H34:H39">SUM(E34:G34)</f>
        <v>0</v>
      </c>
      <c r="I34" s="18"/>
      <c r="J34" s="18"/>
      <c r="K34" s="18"/>
      <c r="L34" s="17"/>
    </row>
    <row r="35" spans="1:12" ht="27" customHeight="1">
      <c r="A35" s="233" t="s">
        <v>85</v>
      </c>
      <c r="B35" s="233"/>
      <c r="C35" s="233"/>
      <c r="D35" s="233"/>
      <c r="E35" s="18"/>
      <c r="F35" s="18"/>
      <c r="G35" s="18"/>
      <c r="H35" s="17">
        <f t="shared" si="1"/>
        <v>0</v>
      </c>
      <c r="I35" s="18"/>
      <c r="J35" s="18"/>
      <c r="K35" s="18"/>
      <c r="L35" s="17"/>
    </row>
    <row r="36" spans="1:12" ht="26.25" customHeight="1">
      <c r="A36" s="233" t="s">
        <v>86</v>
      </c>
      <c r="B36" s="233"/>
      <c r="C36" s="233"/>
      <c r="D36" s="233"/>
      <c r="E36" s="18"/>
      <c r="F36" s="18"/>
      <c r="G36" s="18"/>
      <c r="H36" s="17">
        <f t="shared" si="1"/>
        <v>0</v>
      </c>
      <c r="I36" s="18"/>
      <c r="J36" s="18"/>
      <c r="K36" s="18"/>
      <c r="L36" s="17"/>
    </row>
    <row r="37" spans="1:12" ht="17.25" customHeight="1">
      <c r="A37" s="232" t="s">
        <v>87</v>
      </c>
      <c r="B37" s="232"/>
      <c r="C37" s="232"/>
      <c r="D37" s="232"/>
      <c r="E37" s="18"/>
      <c r="F37" s="18"/>
      <c r="G37" s="18"/>
      <c r="H37" s="17">
        <f t="shared" si="1"/>
        <v>0</v>
      </c>
      <c r="I37" s="18"/>
      <c r="J37" s="18"/>
      <c r="K37" s="18"/>
      <c r="L37" s="17"/>
    </row>
    <row r="38" spans="1:12" ht="16.5" customHeight="1">
      <c r="A38" s="245" t="s">
        <v>144</v>
      </c>
      <c r="B38" s="245"/>
      <c r="C38" s="245"/>
      <c r="D38" s="245"/>
      <c r="E38" s="18">
        <f>SUM(E35:E37)</f>
        <v>0</v>
      </c>
      <c r="F38" s="18"/>
      <c r="G38" s="18"/>
      <c r="H38" s="17">
        <f t="shared" si="1"/>
        <v>0</v>
      </c>
      <c r="I38" s="18"/>
      <c r="J38" s="18"/>
      <c r="K38" s="18"/>
      <c r="L38" s="17"/>
    </row>
    <row r="39" spans="1:12" ht="6.75" customHeight="1">
      <c r="A39" s="232"/>
      <c r="B39" s="232"/>
      <c r="C39" s="232"/>
      <c r="D39" s="232"/>
      <c r="E39" s="18"/>
      <c r="F39" s="18"/>
      <c r="G39" s="18"/>
      <c r="H39" s="17">
        <f t="shared" si="1"/>
        <v>0</v>
      </c>
      <c r="I39" s="18"/>
      <c r="J39" s="18"/>
      <c r="K39" s="18"/>
      <c r="L39" s="17"/>
    </row>
    <row r="40" spans="1:12" ht="18.75" customHeight="1">
      <c r="A40" s="245" t="s">
        <v>89</v>
      </c>
      <c r="B40" s="245"/>
      <c r="C40" s="245"/>
      <c r="D40" s="245"/>
      <c r="E40" s="18">
        <f>SUM(E19,E21,E33,E38)</f>
        <v>749435</v>
      </c>
      <c r="F40" s="18">
        <f>SUM(F19,F21,F33,F38)</f>
        <v>119828</v>
      </c>
      <c r="G40" s="18">
        <f>SUM(G19,G21,G33,G38)</f>
        <v>0</v>
      </c>
      <c r="H40" s="18">
        <f>SUM(H19,H21,H33,H38)</f>
        <v>869263</v>
      </c>
      <c r="I40" s="18">
        <v>848927</v>
      </c>
      <c r="J40" s="18">
        <v>165883</v>
      </c>
      <c r="K40" s="18"/>
      <c r="L40" s="18">
        <v>1014810</v>
      </c>
    </row>
    <row r="41" spans="1:12" ht="10.5" customHeight="1">
      <c r="A41" s="232"/>
      <c r="B41" s="232"/>
      <c r="C41" s="232"/>
      <c r="D41" s="232"/>
      <c r="E41" s="18"/>
      <c r="F41" s="18"/>
      <c r="G41" s="18"/>
      <c r="H41" s="17">
        <f aca="true" t="shared" si="2" ref="H41:H48">SUM(E41:G41)</f>
        <v>0</v>
      </c>
      <c r="I41" s="18"/>
      <c r="J41" s="18"/>
      <c r="K41" s="18"/>
      <c r="L41" s="17"/>
    </row>
    <row r="42" spans="1:12" ht="17.25" customHeight="1">
      <c r="A42" s="232" t="s">
        <v>90</v>
      </c>
      <c r="B42" s="232"/>
      <c r="C42" s="232"/>
      <c r="D42" s="232"/>
      <c r="E42" s="18"/>
      <c r="F42" s="18"/>
      <c r="G42" s="18"/>
      <c r="H42" s="17">
        <f t="shared" si="2"/>
        <v>0</v>
      </c>
      <c r="I42" s="18"/>
      <c r="J42" s="18"/>
      <c r="K42" s="18"/>
      <c r="L42" s="17"/>
    </row>
    <row r="43" spans="1:12" ht="16.5" customHeight="1">
      <c r="A43" s="232" t="s">
        <v>91</v>
      </c>
      <c r="B43" s="232"/>
      <c r="C43" s="232"/>
      <c r="D43" s="232"/>
      <c r="E43" s="18"/>
      <c r="F43" s="18"/>
      <c r="G43" s="18"/>
      <c r="H43" s="17">
        <f t="shared" si="2"/>
        <v>0</v>
      </c>
      <c r="I43" s="18"/>
      <c r="J43" s="18"/>
      <c r="K43" s="18"/>
      <c r="L43" s="17"/>
    </row>
    <row r="44" spans="1:12" ht="17.25" customHeight="1">
      <c r="A44" s="232" t="s">
        <v>92</v>
      </c>
      <c r="B44" s="232"/>
      <c r="C44" s="232"/>
      <c r="D44" s="232"/>
      <c r="E44" s="18"/>
      <c r="F44" s="18"/>
      <c r="G44" s="18"/>
      <c r="H44" s="17">
        <f t="shared" si="2"/>
        <v>0</v>
      </c>
      <c r="I44" s="18">
        <v>288516</v>
      </c>
      <c r="J44" s="18"/>
      <c r="K44" s="18"/>
      <c r="L44" s="17">
        <v>288516</v>
      </c>
    </row>
    <row r="45" spans="1:12" ht="16.5" customHeight="1">
      <c r="A45" s="232" t="s">
        <v>93</v>
      </c>
      <c r="B45" s="232"/>
      <c r="C45" s="232"/>
      <c r="D45" s="232"/>
      <c r="E45" s="18"/>
      <c r="F45" s="18"/>
      <c r="G45" s="18"/>
      <c r="H45" s="17">
        <f t="shared" si="2"/>
        <v>0</v>
      </c>
      <c r="I45" s="18"/>
      <c r="J45" s="18"/>
      <c r="K45" s="18"/>
      <c r="L45" s="17"/>
    </row>
    <row r="46" spans="1:12" ht="17.25" customHeight="1">
      <c r="A46" s="232" t="s">
        <v>94</v>
      </c>
      <c r="B46" s="232"/>
      <c r="C46" s="232"/>
      <c r="D46" s="232"/>
      <c r="E46" s="18"/>
      <c r="F46" s="18"/>
      <c r="G46" s="18"/>
      <c r="H46" s="17">
        <f t="shared" si="2"/>
        <v>0</v>
      </c>
      <c r="I46" s="18"/>
      <c r="J46" s="18"/>
      <c r="K46" s="18"/>
      <c r="L46" s="17"/>
    </row>
    <row r="47" spans="1:12" ht="18" customHeight="1">
      <c r="A47" s="232" t="s">
        <v>95</v>
      </c>
      <c r="B47" s="232"/>
      <c r="C47" s="232"/>
      <c r="D47" s="232"/>
      <c r="E47" s="18">
        <v>437974</v>
      </c>
      <c r="F47" s="18">
        <v>54762</v>
      </c>
      <c r="G47" s="18"/>
      <c r="H47" s="17">
        <f t="shared" si="2"/>
        <v>492736</v>
      </c>
      <c r="I47" s="18">
        <v>467207</v>
      </c>
      <c r="J47" s="18">
        <v>54762</v>
      </c>
      <c r="K47" s="18"/>
      <c r="L47" s="17">
        <v>521969</v>
      </c>
    </row>
    <row r="48" spans="1:12" ht="18.75" customHeight="1">
      <c r="A48" s="232" t="s">
        <v>96</v>
      </c>
      <c r="B48" s="232"/>
      <c r="C48" s="232"/>
      <c r="D48" s="232"/>
      <c r="E48" s="18"/>
      <c r="F48" s="18"/>
      <c r="G48" s="18"/>
      <c r="H48" s="17">
        <f t="shared" si="2"/>
        <v>0</v>
      </c>
      <c r="I48" s="18"/>
      <c r="J48" s="18"/>
      <c r="K48" s="18"/>
      <c r="L48" s="17"/>
    </row>
    <row r="49" spans="1:12" ht="18.75" customHeight="1">
      <c r="A49" s="245" t="s">
        <v>97</v>
      </c>
      <c r="B49" s="245"/>
      <c r="C49" s="245"/>
      <c r="D49" s="245"/>
      <c r="E49" s="18">
        <f>SUM(E42:E48)</f>
        <v>437974</v>
      </c>
      <c r="F49" s="18">
        <f>SUM(F42:F48)</f>
        <v>54762</v>
      </c>
      <c r="G49" s="18">
        <f>SUM(G42:G48)</f>
        <v>0</v>
      </c>
      <c r="H49" s="18">
        <f>SUM(H42:H48)</f>
        <v>492736</v>
      </c>
      <c r="I49" s="18">
        <v>755273</v>
      </c>
      <c r="J49" s="18">
        <v>54762</v>
      </c>
      <c r="K49" s="18"/>
      <c r="L49" s="18">
        <v>810485</v>
      </c>
    </row>
    <row r="50" spans="1:12" ht="12.75">
      <c r="A50" s="232"/>
      <c r="B50" s="232"/>
      <c r="C50" s="232"/>
      <c r="D50" s="232"/>
      <c r="E50" s="18"/>
      <c r="F50" s="18"/>
      <c r="G50" s="18"/>
      <c r="H50" s="17">
        <f>SUM(E50:G50)</f>
        <v>0</v>
      </c>
      <c r="I50" s="18"/>
      <c r="J50" s="18"/>
      <c r="K50" s="18"/>
      <c r="L50" s="17"/>
    </row>
    <row r="51" spans="1:12" ht="18.75" customHeight="1">
      <c r="A51" s="245" t="s">
        <v>98</v>
      </c>
      <c r="B51" s="245"/>
      <c r="C51" s="245"/>
      <c r="D51" s="245"/>
      <c r="E51" s="18">
        <f>SUM(E40,E49)</f>
        <v>1187409</v>
      </c>
      <c r="F51" s="18">
        <f>SUM(F40,F49)</f>
        <v>174590</v>
      </c>
      <c r="G51" s="18"/>
      <c r="H51" s="17">
        <f>SUM(E51:G51)</f>
        <v>1361999</v>
      </c>
      <c r="I51" s="18">
        <v>1604650</v>
      </c>
      <c r="J51" s="18">
        <v>220645</v>
      </c>
      <c r="K51" s="18"/>
      <c r="L51" s="17">
        <v>1825295</v>
      </c>
    </row>
    <row r="52" spans="5:8" ht="12.75">
      <c r="E52" s="48"/>
      <c r="F52" s="48"/>
      <c r="G52" s="48"/>
      <c r="H52" s="48"/>
    </row>
    <row r="53" spans="5:8" ht="12.75">
      <c r="E53" s="48"/>
      <c r="F53" s="48"/>
      <c r="G53" s="48"/>
      <c r="H53" s="48"/>
    </row>
    <row r="54" spans="5:8" ht="12.75">
      <c r="E54" s="48"/>
      <c r="F54" s="48"/>
      <c r="G54" s="48"/>
      <c r="H54" s="48"/>
    </row>
    <row r="55" spans="5:12" ht="12.75">
      <c r="E55" s="48"/>
      <c r="F55" s="48"/>
      <c r="G55" s="48"/>
      <c r="H55" s="48"/>
      <c r="L55" s="14"/>
    </row>
    <row r="56" spans="5:12" ht="12.75">
      <c r="E56" s="48"/>
      <c r="F56" s="48"/>
      <c r="G56" s="48"/>
      <c r="H56" s="48"/>
      <c r="L56" s="14"/>
    </row>
    <row r="57" spans="1:12" s="49" customFormat="1" ht="12.75">
      <c r="A57" s="271" t="s">
        <v>54</v>
      </c>
      <c r="B57" s="272"/>
      <c r="C57" s="272"/>
      <c r="D57" s="273"/>
      <c r="E57" s="268" t="s">
        <v>52</v>
      </c>
      <c r="F57" s="268"/>
      <c r="G57" s="268"/>
      <c r="H57" s="268"/>
      <c r="I57" s="268" t="s">
        <v>53</v>
      </c>
      <c r="J57" s="268"/>
      <c r="K57" s="268"/>
      <c r="L57" s="268"/>
    </row>
    <row r="58" spans="1:12" ht="12.75" customHeight="1">
      <c r="A58" s="274"/>
      <c r="B58" s="238"/>
      <c r="C58" s="238"/>
      <c r="D58" s="275"/>
      <c r="E58" s="267" t="s">
        <v>140</v>
      </c>
      <c r="F58" s="267" t="s">
        <v>141</v>
      </c>
      <c r="G58" s="267" t="s">
        <v>142</v>
      </c>
      <c r="H58" s="254" t="s">
        <v>145</v>
      </c>
      <c r="I58" s="267" t="s">
        <v>140</v>
      </c>
      <c r="J58" s="267" t="s">
        <v>141</v>
      </c>
      <c r="K58" s="267" t="s">
        <v>142</v>
      </c>
      <c r="L58" s="254" t="s">
        <v>145</v>
      </c>
    </row>
    <row r="59" spans="1:12" ht="28.5" customHeight="1">
      <c r="A59" s="276"/>
      <c r="B59" s="277"/>
      <c r="C59" s="277"/>
      <c r="D59" s="278"/>
      <c r="E59" s="267"/>
      <c r="F59" s="267"/>
      <c r="G59" s="267"/>
      <c r="H59" s="254"/>
      <c r="I59" s="267"/>
      <c r="J59" s="267"/>
      <c r="K59" s="267"/>
      <c r="L59" s="254"/>
    </row>
    <row r="60" spans="1:12" ht="18.75" customHeight="1">
      <c r="A60" s="251" t="s">
        <v>101</v>
      </c>
      <c r="B60" s="251"/>
      <c r="C60" s="251"/>
      <c r="D60" s="251"/>
      <c r="E60" s="54"/>
      <c r="F60" s="53"/>
      <c r="G60" s="53"/>
      <c r="H60" s="53">
        <f aca="true" t="shared" si="3" ref="H60:H94">SUM(E60:G60)</f>
        <v>0</v>
      </c>
      <c r="I60" s="54"/>
      <c r="J60" s="53"/>
      <c r="K60" s="53"/>
      <c r="L60" s="53">
        <f aca="true" t="shared" si="4" ref="L60:L75">SUM(I60:K60)</f>
        <v>0</v>
      </c>
    </row>
    <row r="61" spans="1:12" ht="26.25" customHeight="1">
      <c r="A61" s="252" t="s">
        <v>146</v>
      </c>
      <c r="B61" s="252"/>
      <c r="C61" s="252"/>
      <c r="D61" s="252"/>
      <c r="E61" s="19"/>
      <c r="F61" s="18"/>
      <c r="G61" s="18"/>
      <c r="H61" s="18">
        <f t="shared" si="3"/>
        <v>0</v>
      </c>
      <c r="I61" s="19"/>
      <c r="J61" s="18"/>
      <c r="K61" s="18"/>
      <c r="L61" s="18">
        <f t="shared" si="4"/>
        <v>0</v>
      </c>
    </row>
    <row r="62" spans="1:12" ht="23.25" customHeight="1">
      <c r="A62" s="253" t="s">
        <v>103</v>
      </c>
      <c r="B62" s="253"/>
      <c r="C62" s="253"/>
      <c r="D62" s="253"/>
      <c r="E62" s="19"/>
      <c r="F62" s="18"/>
      <c r="G62" s="18"/>
      <c r="H62" s="18">
        <f t="shared" si="3"/>
        <v>0</v>
      </c>
      <c r="I62" s="19"/>
      <c r="J62" s="18"/>
      <c r="K62" s="18"/>
      <c r="L62" s="18">
        <f t="shared" si="4"/>
        <v>0</v>
      </c>
    </row>
    <row r="63" spans="1:12" ht="23.25" customHeight="1">
      <c r="A63" s="253" t="s">
        <v>104</v>
      </c>
      <c r="B63" s="253"/>
      <c r="C63" s="253"/>
      <c r="D63" s="253"/>
      <c r="E63" s="19"/>
      <c r="F63" s="18"/>
      <c r="G63" s="18"/>
      <c r="H63" s="18">
        <f t="shared" si="3"/>
        <v>0</v>
      </c>
      <c r="I63" s="19"/>
      <c r="J63" s="18"/>
      <c r="K63" s="18"/>
      <c r="L63" s="18">
        <f t="shared" si="4"/>
        <v>0</v>
      </c>
    </row>
    <row r="64" spans="1:12" ht="23.25" customHeight="1">
      <c r="A64" s="253" t="s">
        <v>105</v>
      </c>
      <c r="B64" s="253"/>
      <c r="C64" s="253"/>
      <c r="D64" s="253"/>
      <c r="E64" s="19"/>
      <c r="F64" s="18"/>
      <c r="G64" s="18"/>
      <c r="H64" s="18">
        <f t="shared" si="3"/>
        <v>0</v>
      </c>
      <c r="I64" s="19"/>
      <c r="J64" s="18">
        <v>4993</v>
      </c>
      <c r="K64" s="18"/>
      <c r="L64" s="18">
        <f t="shared" si="4"/>
        <v>4993</v>
      </c>
    </row>
    <row r="65" spans="1:12" ht="26.25" customHeight="1">
      <c r="A65" s="270" t="s">
        <v>106</v>
      </c>
      <c r="B65" s="270"/>
      <c r="C65" s="270"/>
      <c r="D65" s="270"/>
      <c r="E65" s="19"/>
      <c r="F65" s="19">
        <f>SUM(F60:F64)</f>
        <v>0</v>
      </c>
      <c r="G65" s="19"/>
      <c r="H65" s="18">
        <f t="shared" si="3"/>
        <v>0</v>
      </c>
      <c r="I65" s="19"/>
      <c r="J65" s="19">
        <f>SUM(J60:J64)</f>
        <v>4993</v>
      </c>
      <c r="K65" s="19"/>
      <c r="L65" s="18">
        <f t="shared" si="4"/>
        <v>4993</v>
      </c>
    </row>
    <row r="66" spans="1:12" ht="12.75" customHeight="1">
      <c r="A66" s="256"/>
      <c r="B66" s="256"/>
      <c r="C66" s="256"/>
      <c r="D66" s="256"/>
      <c r="E66" s="19"/>
      <c r="F66" s="18"/>
      <c r="G66" s="18"/>
      <c r="H66" s="18">
        <f t="shared" si="3"/>
        <v>0</v>
      </c>
      <c r="I66" s="19"/>
      <c r="J66" s="18"/>
      <c r="K66" s="18"/>
      <c r="L66" s="18">
        <f t="shared" si="4"/>
        <v>0</v>
      </c>
    </row>
    <row r="67" spans="1:12" ht="18.75" customHeight="1">
      <c r="A67" s="253" t="s">
        <v>107</v>
      </c>
      <c r="B67" s="253"/>
      <c r="C67" s="253"/>
      <c r="D67" s="253"/>
      <c r="E67" s="19"/>
      <c r="F67" s="18"/>
      <c r="G67" s="18"/>
      <c r="H67" s="18">
        <f t="shared" si="3"/>
        <v>0</v>
      </c>
      <c r="I67" s="19"/>
      <c r="J67" s="18"/>
      <c r="K67" s="18"/>
      <c r="L67" s="18">
        <f t="shared" si="4"/>
        <v>0</v>
      </c>
    </row>
    <row r="68" spans="1:12" ht="15.75" customHeight="1">
      <c r="A68" s="253" t="s">
        <v>108</v>
      </c>
      <c r="B68" s="253"/>
      <c r="C68" s="253"/>
      <c r="D68" s="253"/>
      <c r="E68" s="19"/>
      <c r="F68" s="18"/>
      <c r="G68" s="18"/>
      <c r="H68" s="18">
        <f t="shared" si="3"/>
        <v>0</v>
      </c>
      <c r="I68" s="19"/>
      <c r="J68" s="18"/>
      <c r="K68" s="18"/>
      <c r="L68" s="18">
        <f t="shared" si="4"/>
        <v>0</v>
      </c>
    </row>
    <row r="69" spans="1:12" ht="18.75" customHeight="1">
      <c r="A69" s="232" t="s">
        <v>109</v>
      </c>
      <c r="B69" s="232"/>
      <c r="C69" s="232"/>
      <c r="D69" s="232"/>
      <c r="E69" s="18"/>
      <c r="F69" s="18"/>
      <c r="G69" s="18"/>
      <c r="H69" s="18">
        <f t="shared" si="3"/>
        <v>0</v>
      </c>
      <c r="I69" s="18"/>
      <c r="J69" s="18"/>
      <c r="K69" s="18"/>
      <c r="L69" s="18">
        <f t="shared" si="4"/>
        <v>0</v>
      </c>
    </row>
    <row r="70" spans="1:12" ht="16.5" customHeight="1">
      <c r="A70" s="232" t="s">
        <v>110</v>
      </c>
      <c r="B70" s="232"/>
      <c r="C70" s="232"/>
      <c r="D70" s="232"/>
      <c r="E70" s="20"/>
      <c r="F70" s="18"/>
      <c r="G70" s="18"/>
      <c r="H70" s="18">
        <f t="shared" si="3"/>
        <v>0</v>
      </c>
      <c r="I70" s="20"/>
      <c r="J70" s="18"/>
      <c r="K70" s="18"/>
      <c r="L70" s="18">
        <f t="shared" si="4"/>
        <v>0</v>
      </c>
    </row>
    <row r="71" spans="1:12" ht="16.5" customHeight="1">
      <c r="A71" s="232" t="s">
        <v>111</v>
      </c>
      <c r="B71" s="232"/>
      <c r="C71" s="232"/>
      <c r="D71" s="232"/>
      <c r="E71" s="20"/>
      <c r="F71" s="18"/>
      <c r="G71" s="18"/>
      <c r="H71" s="18">
        <f t="shared" si="3"/>
        <v>0</v>
      </c>
      <c r="I71" s="20"/>
      <c r="J71" s="18"/>
      <c r="K71" s="18"/>
      <c r="L71" s="18">
        <f t="shared" si="4"/>
        <v>0</v>
      </c>
    </row>
    <row r="72" spans="1:12" ht="12.75">
      <c r="A72" s="257"/>
      <c r="B72" s="257"/>
      <c r="C72" s="257"/>
      <c r="D72" s="257"/>
      <c r="E72" s="20"/>
      <c r="F72" s="18"/>
      <c r="G72" s="18"/>
      <c r="H72" s="18">
        <f t="shared" si="3"/>
        <v>0</v>
      </c>
      <c r="I72" s="20"/>
      <c r="J72" s="18"/>
      <c r="K72" s="18"/>
      <c r="L72" s="18">
        <f t="shared" si="4"/>
        <v>0</v>
      </c>
    </row>
    <row r="73" spans="1:12" ht="17.25" customHeight="1">
      <c r="A73" s="244" t="s">
        <v>112</v>
      </c>
      <c r="B73" s="244"/>
      <c r="C73" s="244"/>
      <c r="D73" s="244"/>
      <c r="E73" s="20">
        <f>SUM(E67:E71)</f>
        <v>0</v>
      </c>
      <c r="F73" s="20"/>
      <c r="G73" s="20"/>
      <c r="H73" s="18">
        <f t="shared" si="3"/>
        <v>0</v>
      </c>
      <c r="I73" s="20">
        <f>SUM(I67:I71)</f>
        <v>0</v>
      </c>
      <c r="J73" s="20"/>
      <c r="K73" s="20"/>
      <c r="L73" s="18">
        <f t="shared" si="4"/>
        <v>0</v>
      </c>
    </row>
    <row r="74" spans="1:12" ht="12.75">
      <c r="A74" s="257"/>
      <c r="B74" s="257"/>
      <c r="C74" s="257"/>
      <c r="D74" s="257"/>
      <c r="E74" s="20"/>
      <c r="F74" s="18"/>
      <c r="G74" s="18"/>
      <c r="H74" s="18">
        <f t="shared" si="3"/>
        <v>0</v>
      </c>
      <c r="I74" s="20"/>
      <c r="J74" s="18"/>
      <c r="K74" s="18"/>
      <c r="L74" s="18">
        <f t="shared" si="4"/>
        <v>0</v>
      </c>
    </row>
    <row r="75" spans="1:12" ht="25.5" customHeight="1">
      <c r="A75" s="252" t="s">
        <v>147</v>
      </c>
      <c r="B75" s="252"/>
      <c r="C75" s="252"/>
      <c r="D75" s="252"/>
      <c r="E75" s="50"/>
      <c r="F75" s="18"/>
      <c r="G75" s="18"/>
      <c r="H75" s="18">
        <f t="shared" si="3"/>
        <v>0</v>
      </c>
      <c r="I75" s="50"/>
      <c r="J75" s="18"/>
      <c r="K75" s="18"/>
      <c r="L75" s="18">
        <f t="shared" si="4"/>
        <v>0</v>
      </c>
    </row>
    <row r="76" spans="1:12" ht="25.5" customHeight="1">
      <c r="A76" s="253" t="s">
        <v>114</v>
      </c>
      <c r="B76" s="253"/>
      <c r="C76" s="253"/>
      <c r="D76" s="253"/>
      <c r="E76" s="18"/>
      <c r="F76" s="18">
        <v>6400</v>
      </c>
      <c r="G76" s="18"/>
      <c r="H76" s="18">
        <f t="shared" si="3"/>
        <v>6400</v>
      </c>
      <c r="I76" s="18"/>
      <c r="J76" s="18">
        <v>6400</v>
      </c>
      <c r="K76" s="18"/>
      <c r="L76" s="18">
        <v>6400</v>
      </c>
    </row>
    <row r="77" spans="1:12" ht="16.5" customHeight="1">
      <c r="A77" s="246" t="s">
        <v>115</v>
      </c>
      <c r="B77" s="246"/>
      <c r="C77" s="246"/>
      <c r="D77" s="246"/>
      <c r="E77" s="18"/>
      <c r="F77" s="18"/>
      <c r="G77" s="18"/>
      <c r="H77" s="18">
        <f t="shared" si="3"/>
        <v>0</v>
      </c>
      <c r="I77" s="18"/>
      <c r="J77" s="18"/>
      <c r="K77" s="18"/>
      <c r="L77" s="18"/>
    </row>
    <row r="78" spans="1:12" ht="12.75">
      <c r="A78" s="232"/>
      <c r="B78" s="232"/>
      <c r="C78" s="232"/>
      <c r="D78" s="232"/>
      <c r="E78" s="18"/>
      <c r="F78" s="18"/>
      <c r="G78" s="18"/>
      <c r="H78" s="18">
        <f t="shared" si="3"/>
        <v>0</v>
      </c>
      <c r="I78" s="18"/>
      <c r="J78" s="18"/>
      <c r="K78" s="18"/>
      <c r="L78" s="18"/>
    </row>
    <row r="79" spans="1:12" ht="18.75" customHeight="1">
      <c r="A79" s="259" t="s">
        <v>33</v>
      </c>
      <c r="B79" s="259"/>
      <c r="C79" s="259"/>
      <c r="D79" s="259"/>
      <c r="E79" s="18"/>
      <c r="F79" s="18">
        <f>SUM(F75:F77)</f>
        <v>6400</v>
      </c>
      <c r="G79" s="18"/>
      <c r="H79" s="18">
        <f t="shared" si="3"/>
        <v>6400</v>
      </c>
      <c r="I79" s="18"/>
      <c r="J79" s="18">
        <v>6400</v>
      </c>
      <c r="K79" s="18"/>
      <c r="L79" s="18">
        <v>6400</v>
      </c>
    </row>
    <row r="80" spans="1:12" ht="12.75">
      <c r="A80" s="232"/>
      <c r="B80" s="232"/>
      <c r="C80" s="232"/>
      <c r="D80" s="232"/>
      <c r="E80" s="18"/>
      <c r="F80" s="18"/>
      <c r="G80" s="18"/>
      <c r="H80" s="18">
        <f t="shared" si="3"/>
        <v>0</v>
      </c>
      <c r="I80" s="18"/>
      <c r="J80" s="18"/>
      <c r="K80" s="18"/>
      <c r="L80" s="18"/>
    </row>
    <row r="81" spans="1:12" ht="23.25" customHeight="1">
      <c r="A81" s="243" t="s">
        <v>116</v>
      </c>
      <c r="B81" s="243"/>
      <c r="C81" s="243"/>
      <c r="D81" s="243"/>
      <c r="E81" s="18">
        <f>SUM(E65,E73,E79)</f>
        <v>0</v>
      </c>
      <c r="F81" s="18">
        <f>SUM(F65,F79)</f>
        <v>6400</v>
      </c>
      <c r="G81" s="18"/>
      <c r="H81" s="18">
        <f t="shared" si="3"/>
        <v>6400</v>
      </c>
      <c r="I81" s="18">
        <f>SUM(I65,I73,I79)</f>
        <v>0</v>
      </c>
      <c r="J81" s="18">
        <v>6400</v>
      </c>
      <c r="K81" s="18"/>
      <c r="L81" s="18">
        <v>6400</v>
      </c>
    </row>
    <row r="82" spans="1:12" ht="12.75">
      <c r="A82" s="232"/>
      <c r="B82" s="232"/>
      <c r="C82" s="232"/>
      <c r="D82" s="232"/>
      <c r="E82" s="18"/>
      <c r="F82" s="18"/>
      <c r="G82" s="18"/>
      <c r="H82" s="18">
        <f t="shared" si="3"/>
        <v>0</v>
      </c>
      <c r="I82" s="18"/>
      <c r="J82" s="18"/>
      <c r="K82" s="18"/>
      <c r="L82" s="18"/>
    </row>
    <row r="83" spans="1:12" ht="20.25" customHeight="1">
      <c r="A83" s="232" t="s">
        <v>90</v>
      </c>
      <c r="B83" s="232"/>
      <c r="C83" s="232"/>
      <c r="D83" s="232"/>
      <c r="E83" s="18"/>
      <c r="F83" s="18"/>
      <c r="G83" s="18"/>
      <c r="H83" s="18">
        <f t="shared" si="3"/>
        <v>0</v>
      </c>
      <c r="I83" s="18"/>
      <c r="J83" s="18"/>
      <c r="K83" s="18"/>
      <c r="L83" s="18"/>
    </row>
    <row r="84" spans="1:12" ht="16.5" customHeight="1">
      <c r="A84" s="232" t="s">
        <v>91</v>
      </c>
      <c r="B84" s="232"/>
      <c r="C84" s="232"/>
      <c r="D84" s="232"/>
      <c r="E84" s="18"/>
      <c r="F84" s="18"/>
      <c r="G84" s="18"/>
      <c r="H84" s="18">
        <f t="shared" si="3"/>
        <v>0</v>
      </c>
      <c r="I84" s="18"/>
      <c r="J84" s="18"/>
      <c r="K84" s="18"/>
      <c r="L84" s="18"/>
    </row>
    <row r="85" spans="1:12" ht="16.5" customHeight="1">
      <c r="A85" s="232" t="s">
        <v>92</v>
      </c>
      <c r="B85" s="232"/>
      <c r="C85" s="232"/>
      <c r="D85" s="232"/>
      <c r="E85" s="18"/>
      <c r="F85" s="18"/>
      <c r="G85" s="18"/>
      <c r="H85" s="18">
        <f t="shared" si="3"/>
        <v>0</v>
      </c>
      <c r="I85" s="18"/>
      <c r="J85" s="18"/>
      <c r="K85" s="18"/>
      <c r="L85" s="18"/>
    </row>
    <row r="86" spans="1:12" ht="18.75" customHeight="1">
      <c r="A86" s="232" t="s">
        <v>93</v>
      </c>
      <c r="B86" s="232"/>
      <c r="C86" s="232"/>
      <c r="D86" s="232"/>
      <c r="E86" s="18"/>
      <c r="F86" s="18"/>
      <c r="G86" s="18"/>
      <c r="H86" s="18">
        <f t="shared" si="3"/>
        <v>0</v>
      </c>
      <c r="I86" s="18"/>
      <c r="J86" s="18"/>
      <c r="K86" s="18"/>
      <c r="L86" s="18"/>
    </row>
    <row r="87" spans="1:12" ht="16.5" customHeight="1">
      <c r="A87" s="232" t="s">
        <v>94</v>
      </c>
      <c r="B87" s="232"/>
      <c r="C87" s="232"/>
      <c r="D87" s="232"/>
      <c r="E87" s="18"/>
      <c r="F87" s="18"/>
      <c r="G87" s="18"/>
      <c r="H87" s="18">
        <f t="shared" si="3"/>
        <v>0</v>
      </c>
      <c r="I87" s="18"/>
      <c r="J87" s="18"/>
      <c r="K87" s="18"/>
      <c r="L87" s="18"/>
    </row>
    <row r="88" spans="1:12" ht="16.5" customHeight="1">
      <c r="A88" s="232" t="s">
        <v>95</v>
      </c>
      <c r="B88" s="232"/>
      <c r="C88" s="232"/>
      <c r="D88" s="232"/>
      <c r="E88" s="18"/>
      <c r="F88" s="18"/>
      <c r="G88" s="18"/>
      <c r="H88" s="18">
        <f t="shared" si="3"/>
        <v>0</v>
      </c>
      <c r="I88" s="18"/>
      <c r="J88" s="18">
        <v>500</v>
      </c>
      <c r="K88" s="18"/>
      <c r="L88" s="18">
        <v>500</v>
      </c>
    </row>
    <row r="89" spans="1:12" ht="17.25" customHeight="1">
      <c r="A89" s="232" t="s">
        <v>96</v>
      </c>
      <c r="B89" s="232"/>
      <c r="C89" s="232"/>
      <c r="D89" s="232"/>
      <c r="E89" s="18"/>
      <c r="F89" s="18"/>
      <c r="G89" s="18"/>
      <c r="H89" s="18">
        <f t="shared" si="3"/>
        <v>0</v>
      </c>
      <c r="I89" s="18"/>
      <c r="J89" s="18"/>
      <c r="K89" s="18"/>
      <c r="L89" s="18"/>
    </row>
    <row r="90" spans="1:12" ht="19.5" customHeight="1">
      <c r="A90" s="245" t="s">
        <v>97</v>
      </c>
      <c r="B90" s="245"/>
      <c r="C90" s="245"/>
      <c r="D90" s="245"/>
      <c r="E90" s="18"/>
      <c r="F90" s="18"/>
      <c r="G90" s="18"/>
      <c r="H90" s="18">
        <f t="shared" si="3"/>
        <v>0</v>
      </c>
      <c r="I90" s="18"/>
      <c r="J90" s="18"/>
      <c r="K90" s="18"/>
      <c r="L90" s="18"/>
    </row>
    <row r="91" spans="1:12" ht="16.5" customHeight="1">
      <c r="A91" s="247"/>
      <c r="B91" s="247"/>
      <c r="C91" s="247"/>
      <c r="D91" s="247"/>
      <c r="E91" s="18"/>
      <c r="F91" s="18"/>
      <c r="G91" s="18"/>
      <c r="H91" s="18">
        <f t="shared" si="3"/>
        <v>0</v>
      </c>
      <c r="I91" s="18"/>
      <c r="J91" s="18"/>
      <c r="K91" s="18"/>
      <c r="L91" s="18"/>
    </row>
    <row r="92" spans="1:12" ht="16.5" customHeight="1">
      <c r="A92" s="245" t="s">
        <v>117</v>
      </c>
      <c r="B92" s="245"/>
      <c r="C92" s="245"/>
      <c r="D92" s="245"/>
      <c r="E92" s="18">
        <f>SUM(E81,E90)</f>
        <v>0</v>
      </c>
      <c r="F92" s="18">
        <f>SUM(F81,F90)</f>
        <v>6400</v>
      </c>
      <c r="G92" s="18"/>
      <c r="H92" s="18">
        <f t="shared" si="3"/>
        <v>6400</v>
      </c>
      <c r="I92" s="18">
        <f>SUM(I81,I90)</f>
        <v>0</v>
      </c>
      <c r="J92" s="18">
        <v>11893</v>
      </c>
      <c r="K92" s="18"/>
      <c r="L92" s="18">
        <v>11893</v>
      </c>
    </row>
    <row r="93" spans="1:12" ht="17.25" customHeight="1">
      <c r="A93" s="26"/>
      <c r="B93" s="26"/>
      <c r="C93" s="26"/>
      <c r="D93" s="26"/>
      <c r="E93" s="27"/>
      <c r="F93" s="27"/>
      <c r="G93" s="27"/>
      <c r="H93" s="23">
        <f t="shared" si="3"/>
        <v>0</v>
      </c>
      <c r="I93" s="27"/>
      <c r="J93" s="27"/>
      <c r="K93" s="27"/>
      <c r="L93" s="23"/>
    </row>
    <row r="94" spans="1:12" ht="22.5" customHeight="1">
      <c r="A94" s="261" t="s">
        <v>118</v>
      </c>
      <c r="B94" s="261"/>
      <c r="C94" s="261"/>
      <c r="D94" s="261"/>
      <c r="E94" s="28">
        <f>SUM(E92,E51)</f>
        <v>1187409</v>
      </c>
      <c r="F94" s="28">
        <f>SUM(F51,F92)</f>
        <v>180990</v>
      </c>
      <c r="G94" s="28"/>
      <c r="H94" s="51">
        <f t="shared" si="3"/>
        <v>1368399</v>
      </c>
      <c r="I94" s="28">
        <v>1604650</v>
      </c>
      <c r="J94" s="28">
        <v>232538</v>
      </c>
      <c r="K94" s="28"/>
      <c r="L94" s="51">
        <v>1837188</v>
      </c>
    </row>
  </sheetData>
  <sheetProtection selectLockedCells="1" selectUnlockedCells="1"/>
  <mergeCells count="103">
    <mergeCell ref="A90:D90"/>
    <mergeCell ref="A91:D91"/>
    <mergeCell ref="A92:D92"/>
    <mergeCell ref="A94:D94"/>
    <mergeCell ref="A6:D8"/>
    <mergeCell ref="A57:D59"/>
    <mergeCell ref="A84:D84"/>
    <mergeCell ref="A85:D85"/>
    <mergeCell ref="A86:D86"/>
    <mergeCell ref="A87:D87"/>
    <mergeCell ref="A88:D88"/>
    <mergeCell ref="A89:D89"/>
    <mergeCell ref="A78:D78"/>
    <mergeCell ref="A79:D79"/>
    <mergeCell ref="A80:D80"/>
    <mergeCell ref="A81:D81"/>
    <mergeCell ref="A82:D82"/>
    <mergeCell ref="A83:D83"/>
    <mergeCell ref="A72:D72"/>
    <mergeCell ref="A73:D73"/>
    <mergeCell ref="A74:D74"/>
    <mergeCell ref="A75:D75"/>
    <mergeCell ref="A76:D76"/>
    <mergeCell ref="A77:D77"/>
    <mergeCell ref="A66:D66"/>
    <mergeCell ref="A67:D67"/>
    <mergeCell ref="A68:D68"/>
    <mergeCell ref="A69:D69"/>
    <mergeCell ref="A70:D70"/>
    <mergeCell ref="A71:D71"/>
    <mergeCell ref="A60:D60"/>
    <mergeCell ref="A61:D61"/>
    <mergeCell ref="A62:D62"/>
    <mergeCell ref="A63:D63"/>
    <mergeCell ref="A64:D64"/>
    <mergeCell ref="A65:D65"/>
    <mergeCell ref="I57:L57"/>
    <mergeCell ref="E58:E59"/>
    <mergeCell ref="F58:F59"/>
    <mergeCell ref="G58:G59"/>
    <mergeCell ref="H58:H59"/>
    <mergeCell ref="I58:I59"/>
    <mergeCell ref="J58:J59"/>
    <mergeCell ref="K58:K59"/>
    <mergeCell ref="L58:L59"/>
    <mergeCell ref="A48:D48"/>
    <mergeCell ref="A49:D49"/>
    <mergeCell ref="A50:D50"/>
    <mergeCell ref="A51:D51"/>
    <mergeCell ref="E57:H57"/>
    <mergeCell ref="A42:D42"/>
    <mergeCell ref="A43:D43"/>
    <mergeCell ref="A44:D44"/>
    <mergeCell ref="A45:D45"/>
    <mergeCell ref="A46:D46"/>
    <mergeCell ref="A35:D35"/>
    <mergeCell ref="A47:D47"/>
    <mergeCell ref="A36:D36"/>
    <mergeCell ref="A37:D37"/>
    <mergeCell ref="A38:D38"/>
    <mergeCell ref="A39:D39"/>
    <mergeCell ref="A40:D40"/>
    <mergeCell ref="A41:D41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7:D17"/>
    <mergeCell ref="A18:D18"/>
    <mergeCell ref="A19:D19"/>
    <mergeCell ref="A20:D20"/>
    <mergeCell ref="A21:D21"/>
    <mergeCell ref="A22:D22"/>
    <mergeCell ref="H7:H8"/>
    <mergeCell ref="A12:D12"/>
    <mergeCell ref="A13:D13"/>
    <mergeCell ref="A14:D14"/>
    <mergeCell ref="A15:D15"/>
    <mergeCell ref="A16:D16"/>
    <mergeCell ref="A9:D9"/>
    <mergeCell ref="A10:D10"/>
    <mergeCell ref="A11:D11"/>
    <mergeCell ref="E7:E8"/>
    <mergeCell ref="F7:F8"/>
    <mergeCell ref="G7:G8"/>
    <mergeCell ref="I7:I8"/>
    <mergeCell ref="J1:L1"/>
    <mergeCell ref="A2:L2"/>
    <mergeCell ref="A3:L3"/>
    <mergeCell ref="A4:L4"/>
    <mergeCell ref="E6:H6"/>
    <mergeCell ref="I6:L6"/>
    <mergeCell ref="J7:J8"/>
    <mergeCell ref="K7:K8"/>
    <mergeCell ref="L7:L8"/>
  </mergeCells>
  <printOptions horizontalCentered="1"/>
  <pageMargins left="0.2902777777777778" right="0.20972222222222223" top="0.22013888888888888" bottom="0.20972222222222223" header="0.5118055555555555" footer="0.5118055555555555"/>
  <pageSetup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4"/>
  <sheetViews>
    <sheetView zoomScale="80" zoomScaleNormal="80" zoomScalePageLayoutView="0" workbookViewId="0" topLeftCell="E1">
      <selection activeCell="N1" sqref="N1:P1"/>
    </sheetView>
  </sheetViews>
  <sheetFormatPr defaultColWidth="9.00390625" defaultRowHeight="12.75"/>
  <cols>
    <col min="4" max="4" width="34.00390625" style="0" customWidth="1"/>
    <col min="5" max="5" width="17.25390625" style="0" customWidth="1"/>
    <col min="6" max="6" width="17.00390625" style="0" customWidth="1"/>
    <col min="7" max="7" width="17.375" style="0" customWidth="1"/>
    <col min="8" max="10" width="18.75390625" style="0" customWidth="1"/>
    <col min="11" max="11" width="17.375" style="0" customWidth="1"/>
    <col min="12" max="12" width="18.00390625" style="0" customWidth="1"/>
    <col min="13" max="13" width="17.125" style="0" customWidth="1"/>
    <col min="14" max="14" width="17.375" style="0" customWidth="1"/>
    <col min="15" max="15" width="17.125" style="0" customWidth="1"/>
    <col min="16" max="16" width="16.625" style="0" customWidth="1"/>
  </cols>
  <sheetData>
    <row r="1" spans="14:16" ht="12.75">
      <c r="N1" s="212" t="s">
        <v>376</v>
      </c>
      <c r="O1" s="212"/>
      <c r="P1" s="212"/>
    </row>
    <row r="2" spans="1:16" ht="12.75">
      <c r="A2" s="212" t="s">
        <v>148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pans="1:16" ht="12.75">
      <c r="A3" s="213" t="s">
        <v>149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</row>
    <row r="4" spans="1:16" ht="12.75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</row>
    <row r="5" spans="1:16" ht="12.75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</row>
    <row r="6" spans="1:16" ht="12.75">
      <c r="A6" s="2"/>
      <c r="B6" s="2"/>
      <c r="C6" s="2"/>
      <c r="D6" s="2"/>
      <c r="E6" s="2"/>
      <c r="F6" s="2"/>
      <c r="G6" s="2"/>
      <c r="H6" s="2"/>
      <c r="I6" s="2"/>
      <c r="J6" s="2"/>
      <c r="P6" s="14" t="s">
        <v>99</v>
      </c>
    </row>
    <row r="7" spans="1:16" ht="16.5" customHeight="1">
      <c r="A7" s="271" t="s">
        <v>54</v>
      </c>
      <c r="B7" s="272"/>
      <c r="C7" s="272"/>
      <c r="D7" s="273"/>
      <c r="E7" s="268" t="s">
        <v>52</v>
      </c>
      <c r="F7" s="268"/>
      <c r="G7" s="268"/>
      <c r="H7" s="268"/>
      <c r="I7" s="268"/>
      <c r="J7" s="268"/>
      <c r="K7" s="268" t="s">
        <v>53</v>
      </c>
      <c r="L7" s="268"/>
      <c r="M7" s="268"/>
      <c r="N7" s="268"/>
      <c r="O7" s="268"/>
      <c r="P7" s="268"/>
    </row>
    <row r="8" spans="1:16" ht="12.75" customHeight="1">
      <c r="A8" s="274"/>
      <c r="B8" s="238"/>
      <c r="C8" s="238"/>
      <c r="D8" s="275"/>
      <c r="E8" s="267" t="s">
        <v>55</v>
      </c>
      <c r="F8" s="267" t="s">
        <v>56</v>
      </c>
      <c r="G8" s="267"/>
      <c r="H8" s="267"/>
      <c r="I8" s="267"/>
      <c r="J8" s="254" t="s">
        <v>57</v>
      </c>
      <c r="K8" s="267" t="s">
        <v>55</v>
      </c>
      <c r="L8" s="267" t="s">
        <v>56</v>
      </c>
      <c r="M8" s="267"/>
      <c r="N8" s="267"/>
      <c r="O8" s="267"/>
      <c r="P8" s="254" t="s">
        <v>57</v>
      </c>
    </row>
    <row r="9" spans="1:16" ht="51">
      <c r="A9" s="276"/>
      <c r="B9" s="277"/>
      <c r="C9" s="277"/>
      <c r="D9" s="278"/>
      <c r="E9" s="267"/>
      <c r="F9" s="196" t="s">
        <v>58</v>
      </c>
      <c r="G9" s="196" t="s">
        <v>59</v>
      </c>
      <c r="H9" s="196" t="s">
        <v>60</v>
      </c>
      <c r="I9" s="196" t="s">
        <v>61</v>
      </c>
      <c r="J9" s="254"/>
      <c r="K9" s="267"/>
      <c r="L9" s="196" t="s">
        <v>58</v>
      </c>
      <c r="M9" s="196" t="s">
        <v>59</v>
      </c>
      <c r="N9" s="196" t="s">
        <v>60</v>
      </c>
      <c r="O9" s="196" t="s">
        <v>61</v>
      </c>
      <c r="P9" s="254"/>
    </row>
    <row r="10" spans="1:16" ht="17.25" customHeight="1">
      <c r="A10" s="279" t="s">
        <v>62</v>
      </c>
      <c r="B10" s="279"/>
      <c r="C10" s="279"/>
      <c r="D10" s="279"/>
      <c r="E10" s="52">
        <v>105090</v>
      </c>
      <c r="F10" s="52"/>
      <c r="G10" s="52"/>
      <c r="H10" s="53"/>
      <c r="I10" s="53"/>
      <c r="J10" s="53">
        <f aca="true" t="shared" si="0" ref="J10:J22">SUM(E10:I10)</f>
        <v>105090</v>
      </c>
      <c r="K10" s="52">
        <v>85950</v>
      </c>
      <c r="L10" s="52"/>
      <c r="M10" s="52"/>
      <c r="N10" s="53"/>
      <c r="O10" s="53"/>
      <c r="P10" s="53">
        <v>85950</v>
      </c>
    </row>
    <row r="11" spans="1:16" ht="20.25" customHeight="1">
      <c r="A11" s="280" t="s">
        <v>63</v>
      </c>
      <c r="B11" s="280"/>
      <c r="C11" s="280"/>
      <c r="D11" s="280"/>
      <c r="E11" s="18">
        <v>136664</v>
      </c>
      <c r="F11" s="18"/>
      <c r="G11" s="18"/>
      <c r="H11" s="18"/>
      <c r="I11" s="18"/>
      <c r="J11" s="18">
        <f t="shared" si="0"/>
        <v>136664</v>
      </c>
      <c r="K11" s="18">
        <v>136664</v>
      </c>
      <c r="L11" s="18"/>
      <c r="M11" s="18"/>
      <c r="N11" s="18"/>
      <c r="O11" s="18"/>
      <c r="P11" s="18">
        <v>136664</v>
      </c>
    </row>
    <row r="12" spans="1:16" ht="32.25" customHeight="1">
      <c r="A12" s="281" t="s">
        <v>64</v>
      </c>
      <c r="B12" s="281"/>
      <c r="C12" s="281"/>
      <c r="D12" s="281"/>
      <c r="E12" s="18">
        <v>53181</v>
      </c>
      <c r="F12" s="18"/>
      <c r="G12" s="18"/>
      <c r="H12" s="18"/>
      <c r="I12" s="18"/>
      <c r="J12" s="18">
        <f t="shared" si="0"/>
        <v>53181</v>
      </c>
      <c r="K12" s="18">
        <v>46154</v>
      </c>
      <c r="L12" s="18"/>
      <c r="M12" s="18"/>
      <c r="N12" s="18"/>
      <c r="O12" s="18"/>
      <c r="P12" s="18">
        <v>46154</v>
      </c>
    </row>
    <row r="13" spans="1:16" ht="18.75" customHeight="1">
      <c r="A13" s="280" t="s">
        <v>65</v>
      </c>
      <c r="B13" s="280"/>
      <c r="C13" s="280"/>
      <c r="D13" s="280"/>
      <c r="E13" s="18">
        <v>7963</v>
      </c>
      <c r="F13" s="18"/>
      <c r="G13" s="18"/>
      <c r="H13" s="18"/>
      <c r="I13" s="18"/>
      <c r="J13" s="18">
        <f t="shared" si="0"/>
        <v>7963</v>
      </c>
      <c r="K13" s="18">
        <v>8080</v>
      </c>
      <c r="L13" s="18"/>
      <c r="M13" s="18"/>
      <c r="N13" s="18"/>
      <c r="O13" s="18"/>
      <c r="P13" s="18">
        <v>8080</v>
      </c>
    </row>
    <row r="14" spans="1:16" ht="19.5" customHeight="1">
      <c r="A14" s="280" t="s">
        <v>66</v>
      </c>
      <c r="B14" s="280"/>
      <c r="C14" s="280"/>
      <c r="D14" s="280"/>
      <c r="E14" s="18"/>
      <c r="F14" s="18"/>
      <c r="G14" s="18"/>
      <c r="H14" s="18"/>
      <c r="I14" s="18"/>
      <c r="J14" s="18">
        <f t="shared" si="0"/>
        <v>0</v>
      </c>
      <c r="K14" s="18"/>
      <c r="L14" s="18"/>
      <c r="M14" s="18"/>
      <c r="N14" s="18"/>
      <c r="O14" s="18"/>
      <c r="P14" s="18"/>
    </row>
    <row r="15" spans="1:16" ht="18.75" customHeight="1">
      <c r="A15" s="280" t="s">
        <v>67</v>
      </c>
      <c r="B15" s="280"/>
      <c r="C15" s="280"/>
      <c r="D15" s="280"/>
      <c r="E15" s="18">
        <v>36200</v>
      </c>
      <c r="F15" s="18"/>
      <c r="G15" s="18"/>
      <c r="H15" s="18"/>
      <c r="I15" s="18"/>
      <c r="J15" s="18">
        <f t="shared" si="0"/>
        <v>36200</v>
      </c>
      <c r="K15" s="18">
        <v>37509</v>
      </c>
      <c r="L15" s="18"/>
      <c r="M15" s="18"/>
      <c r="N15" s="18"/>
      <c r="O15" s="18"/>
      <c r="P15" s="18">
        <v>37509</v>
      </c>
    </row>
    <row r="16" spans="1:16" ht="27.75" customHeight="1">
      <c r="A16" s="281" t="s">
        <v>68</v>
      </c>
      <c r="B16" s="281"/>
      <c r="C16" s="281"/>
      <c r="D16" s="281"/>
      <c r="E16" s="18"/>
      <c r="F16" s="18"/>
      <c r="G16" s="18"/>
      <c r="H16" s="18"/>
      <c r="I16" s="18"/>
      <c r="J16" s="18">
        <f t="shared" si="0"/>
        <v>0</v>
      </c>
      <c r="K16" s="18"/>
      <c r="L16" s="18"/>
      <c r="M16" s="18"/>
      <c r="N16" s="18"/>
      <c r="O16" s="18"/>
      <c r="P16" s="18"/>
    </row>
    <row r="17" spans="1:16" ht="28.5" customHeight="1">
      <c r="A17" s="281" t="s">
        <v>69</v>
      </c>
      <c r="B17" s="281"/>
      <c r="C17" s="281"/>
      <c r="D17" s="281"/>
      <c r="E17" s="18"/>
      <c r="F17" s="18"/>
      <c r="G17" s="18"/>
      <c r="H17" s="18"/>
      <c r="I17" s="18"/>
      <c r="J17" s="18">
        <f t="shared" si="0"/>
        <v>0</v>
      </c>
      <c r="K17" s="18"/>
      <c r="L17" s="18"/>
      <c r="M17" s="18"/>
      <c r="N17" s="18"/>
      <c r="O17" s="18"/>
      <c r="P17" s="18"/>
    </row>
    <row r="18" spans="1:16" ht="28.5" customHeight="1">
      <c r="A18" s="281" t="s">
        <v>70</v>
      </c>
      <c r="B18" s="281"/>
      <c r="C18" s="281"/>
      <c r="D18" s="281"/>
      <c r="E18" s="18"/>
      <c r="F18" s="18"/>
      <c r="G18" s="18"/>
      <c r="H18" s="18"/>
      <c r="I18" s="18"/>
      <c r="J18" s="18">
        <f t="shared" si="0"/>
        <v>0</v>
      </c>
      <c r="K18" s="18"/>
      <c r="L18" s="18"/>
      <c r="M18" s="18"/>
      <c r="N18" s="18"/>
      <c r="O18" s="18"/>
      <c r="P18" s="18"/>
    </row>
    <row r="19" spans="1:16" ht="27" customHeight="1">
      <c r="A19" s="281" t="s">
        <v>71</v>
      </c>
      <c r="B19" s="281"/>
      <c r="C19" s="281"/>
      <c r="D19" s="281"/>
      <c r="E19" s="18"/>
      <c r="F19" s="18"/>
      <c r="G19" s="18">
        <v>55830</v>
      </c>
      <c r="H19" s="18"/>
      <c r="I19" s="18"/>
      <c r="J19" s="18">
        <f t="shared" si="0"/>
        <v>55830</v>
      </c>
      <c r="K19" s="18">
        <v>2937</v>
      </c>
      <c r="L19" s="18">
        <v>178</v>
      </c>
      <c r="M19" s="18">
        <v>176948</v>
      </c>
      <c r="N19" s="18"/>
      <c r="O19" s="18"/>
      <c r="P19" s="18">
        <v>180063</v>
      </c>
    </row>
    <row r="20" spans="1:16" ht="18.75" customHeight="1">
      <c r="A20" s="282" t="s">
        <v>72</v>
      </c>
      <c r="B20" s="282"/>
      <c r="C20" s="282"/>
      <c r="D20" s="282"/>
      <c r="E20" s="18">
        <f>SUM(E10:E19)</f>
        <v>339098</v>
      </c>
      <c r="F20" s="18">
        <f>SUM(F10:F19)</f>
        <v>0</v>
      </c>
      <c r="G20" s="18">
        <f>SUM(G10:G19)</f>
        <v>55830</v>
      </c>
      <c r="H20" s="18">
        <f>SUM(H10:H19)</f>
        <v>0</v>
      </c>
      <c r="I20" s="18">
        <f>SUM(I10:I19)</f>
        <v>0</v>
      </c>
      <c r="J20" s="18">
        <f t="shared" si="0"/>
        <v>394928</v>
      </c>
      <c r="K20" s="18">
        <v>317294</v>
      </c>
      <c r="L20" s="18">
        <v>178</v>
      </c>
      <c r="M20" s="18">
        <v>176948</v>
      </c>
      <c r="N20" s="18"/>
      <c r="O20" s="18"/>
      <c r="P20" s="18">
        <v>494420</v>
      </c>
    </row>
    <row r="21" spans="1:16" ht="12.75" customHeight="1">
      <c r="A21" s="283"/>
      <c r="B21" s="283"/>
      <c r="C21" s="283"/>
      <c r="D21" s="283"/>
      <c r="E21" s="18"/>
      <c r="F21" s="18"/>
      <c r="G21" s="18"/>
      <c r="H21" s="18"/>
      <c r="I21" s="18"/>
      <c r="J21" s="18">
        <f t="shared" si="0"/>
        <v>0</v>
      </c>
      <c r="K21" s="18"/>
      <c r="L21" s="18"/>
      <c r="M21" s="18"/>
      <c r="N21" s="18"/>
      <c r="O21" s="18"/>
      <c r="P21" s="18"/>
    </row>
    <row r="22" spans="1:16" ht="17.25" customHeight="1">
      <c r="A22" s="258" t="s">
        <v>73</v>
      </c>
      <c r="B22" s="258"/>
      <c r="C22" s="258"/>
      <c r="D22" s="258"/>
      <c r="E22" s="18">
        <v>324423</v>
      </c>
      <c r="F22" s="18"/>
      <c r="G22" s="18"/>
      <c r="H22" s="18"/>
      <c r="I22" s="18"/>
      <c r="J22" s="18">
        <f t="shared" si="0"/>
        <v>324423</v>
      </c>
      <c r="K22" s="18">
        <v>324423</v>
      </c>
      <c r="L22" s="18"/>
      <c r="M22" s="18"/>
      <c r="N22" s="18"/>
      <c r="O22" s="18"/>
      <c r="P22" s="18">
        <v>324423</v>
      </c>
    </row>
    <row r="23" spans="1:16" ht="12.75" customHeight="1">
      <c r="A23" s="284"/>
      <c r="B23" s="284"/>
      <c r="C23" s="284"/>
      <c r="D23" s="284"/>
      <c r="E23" s="22"/>
      <c r="F23" s="18"/>
      <c r="G23" s="18"/>
      <c r="H23" s="18"/>
      <c r="I23" s="18"/>
      <c r="J23" s="18"/>
      <c r="K23" s="22"/>
      <c r="L23" s="18"/>
      <c r="M23" s="18"/>
      <c r="N23" s="18"/>
      <c r="O23" s="18"/>
      <c r="P23" s="18"/>
    </row>
    <row r="24" spans="1:16" ht="17.25" customHeight="1">
      <c r="A24" s="285" t="s">
        <v>74</v>
      </c>
      <c r="B24" s="285"/>
      <c r="C24" s="285"/>
      <c r="D24" s="285"/>
      <c r="E24" s="18"/>
      <c r="F24" s="18"/>
      <c r="G24" s="18"/>
      <c r="H24" s="18"/>
      <c r="I24" s="18"/>
      <c r="J24" s="18">
        <f aca="true" t="shared" si="1" ref="J24:J34">SUM(E24:I24)</f>
        <v>0</v>
      </c>
      <c r="K24" s="18"/>
      <c r="L24" s="18"/>
      <c r="M24" s="18"/>
      <c r="N24" s="18"/>
      <c r="O24" s="18"/>
      <c r="P24" s="18"/>
    </row>
    <row r="25" spans="1:16" ht="17.25" customHeight="1">
      <c r="A25" s="281" t="s">
        <v>75</v>
      </c>
      <c r="B25" s="281"/>
      <c r="C25" s="281"/>
      <c r="D25" s="281"/>
      <c r="E25" s="18"/>
      <c r="F25" s="18"/>
      <c r="G25" s="18"/>
      <c r="H25" s="18"/>
      <c r="I25" s="18">
        <v>94</v>
      </c>
      <c r="J25" s="18">
        <f t="shared" si="1"/>
        <v>94</v>
      </c>
      <c r="K25" s="18"/>
      <c r="L25" s="18"/>
      <c r="M25" s="18"/>
      <c r="N25" s="18"/>
      <c r="O25" s="18">
        <v>94</v>
      </c>
      <c r="P25" s="18">
        <v>94</v>
      </c>
    </row>
    <row r="26" spans="1:16" ht="15.75" customHeight="1">
      <c r="A26" s="280" t="s">
        <v>76</v>
      </c>
      <c r="B26" s="280"/>
      <c r="C26" s="280"/>
      <c r="D26" s="280"/>
      <c r="E26" s="22"/>
      <c r="F26" s="18"/>
      <c r="G26" s="18"/>
      <c r="H26" s="18"/>
      <c r="I26" s="18"/>
      <c r="J26" s="18">
        <f t="shared" si="1"/>
        <v>0</v>
      </c>
      <c r="K26" s="22"/>
      <c r="L26" s="18"/>
      <c r="M26" s="18"/>
      <c r="N26" s="18"/>
      <c r="O26" s="18"/>
      <c r="P26" s="18"/>
    </row>
    <row r="27" spans="1:16" ht="17.25" customHeight="1">
      <c r="A27" s="280" t="s">
        <v>143</v>
      </c>
      <c r="B27" s="280"/>
      <c r="C27" s="280"/>
      <c r="D27" s="280"/>
      <c r="E27" s="18">
        <v>16487</v>
      </c>
      <c r="F27" s="18"/>
      <c r="G27" s="18"/>
      <c r="H27" s="18"/>
      <c r="I27" s="18"/>
      <c r="J27" s="18">
        <f t="shared" si="1"/>
        <v>16487</v>
      </c>
      <c r="K27" s="18">
        <v>16487</v>
      </c>
      <c r="L27" s="18"/>
      <c r="M27" s="18"/>
      <c r="N27" s="18"/>
      <c r="O27" s="18"/>
      <c r="P27" s="18">
        <v>16487</v>
      </c>
    </row>
    <row r="28" spans="1:16" ht="20.25" customHeight="1">
      <c r="A28" s="285" t="s">
        <v>78</v>
      </c>
      <c r="B28" s="285"/>
      <c r="C28" s="285"/>
      <c r="D28" s="285"/>
      <c r="E28" s="18"/>
      <c r="F28" s="18"/>
      <c r="G28" s="18">
        <v>2083</v>
      </c>
      <c r="H28" s="18">
        <v>5039</v>
      </c>
      <c r="I28" s="18"/>
      <c r="J28" s="18">
        <f t="shared" si="1"/>
        <v>7122</v>
      </c>
      <c r="K28" s="18"/>
      <c r="L28" s="18"/>
      <c r="M28" s="18">
        <v>2083</v>
      </c>
      <c r="N28" s="18">
        <v>5039</v>
      </c>
      <c r="O28" s="18"/>
      <c r="P28" s="18">
        <v>7122</v>
      </c>
    </row>
    <row r="29" spans="1:16" ht="17.25" customHeight="1">
      <c r="A29" s="280" t="s">
        <v>79</v>
      </c>
      <c r="B29" s="280"/>
      <c r="C29" s="280"/>
      <c r="D29" s="280"/>
      <c r="E29" s="18">
        <v>4452</v>
      </c>
      <c r="F29" s="18"/>
      <c r="G29" s="18">
        <v>562</v>
      </c>
      <c r="H29" s="18">
        <v>1361</v>
      </c>
      <c r="I29" s="18">
        <v>6</v>
      </c>
      <c r="J29" s="18">
        <f t="shared" si="1"/>
        <v>6381</v>
      </c>
      <c r="K29" s="18">
        <v>4452</v>
      </c>
      <c r="L29" s="18"/>
      <c r="M29" s="18">
        <v>562</v>
      </c>
      <c r="N29" s="18">
        <v>1361</v>
      </c>
      <c r="O29" s="18">
        <v>6</v>
      </c>
      <c r="P29" s="18">
        <v>6381</v>
      </c>
    </row>
    <row r="30" spans="1:16" ht="19.5" customHeight="1">
      <c r="A30" s="280" t="s">
        <v>80</v>
      </c>
      <c r="B30" s="280"/>
      <c r="C30" s="280"/>
      <c r="D30" s="280"/>
      <c r="E30" s="18"/>
      <c r="F30" s="18"/>
      <c r="G30" s="18"/>
      <c r="H30" s="18"/>
      <c r="I30" s="18"/>
      <c r="J30" s="18">
        <f t="shared" si="1"/>
        <v>0</v>
      </c>
      <c r="K30" s="18"/>
      <c r="L30" s="18"/>
      <c r="M30" s="18"/>
      <c r="N30" s="18"/>
      <c r="O30" s="18"/>
      <c r="P30" s="18"/>
    </row>
    <row r="31" spans="1:16" ht="16.5" customHeight="1">
      <c r="A31" s="280" t="s">
        <v>81</v>
      </c>
      <c r="B31" s="280"/>
      <c r="C31" s="280"/>
      <c r="D31" s="280"/>
      <c r="E31" s="18"/>
      <c r="F31" s="18"/>
      <c r="G31" s="18"/>
      <c r="H31" s="18"/>
      <c r="I31" s="18"/>
      <c r="J31" s="18">
        <f t="shared" si="1"/>
        <v>0</v>
      </c>
      <c r="K31" s="18"/>
      <c r="L31" s="18"/>
      <c r="M31" s="18"/>
      <c r="N31" s="18"/>
      <c r="O31" s="18"/>
      <c r="P31" s="18"/>
    </row>
    <row r="32" spans="1:16" ht="18.75" customHeight="1">
      <c r="A32" s="280" t="s">
        <v>82</v>
      </c>
      <c r="B32" s="280"/>
      <c r="C32" s="280"/>
      <c r="D32" s="280"/>
      <c r="E32" s="22"/>
      <c r="F32" s="18"/>
      <c r="G32" s="18"/>
      <c r="H32" s="18"/>
      <c r="I32" s="18"/>
      <c r="J32" s="18">
        <f t="shared" si="1"/>
        <v>0</v>
      </c>
      <c r="K32" s="22"/>
      <c r="L32" s="18"/>
      <c r="M32" s="18"/>
      <c r="N32" s="18"/>
      <c r="O32" s="18"/>
      <c r="P32" s="18"/>
    </row>
    <row r="33" spans="1:16" ht="18.75" customHeight="1">
      <c r="A33" s="280" t="s">
        <v>83</v>
      </c>
      <c r="B33" s="280"/>
      <c r="C33" s="280"/>
      <c r="D33" s="280"/>
      <c r="E33" s="22"/>
      <c r="F33" s="18"/>
      <c r="G33" s="18"/>
      <c r="H33" s="18"/>
      <c r="I33" s="18"/>
      <c r="J33" s="18">
        <f t="shared" si="1"/>
        <v>0</v>
      </c>
      <c r="K33" s="22"/>
      <c r="L33" s="18"/>
      <c r="M33" s="18"/>
      <c r="N33" s="18"/>
      <c r="O33" s="18"/>
      <c r="P33" s="18"/>
    </row>
    <row r="34" spans="1:16" ht="19.5" customHeight="1">
      <c r="A34" s="284" t="s">
        <v>84</v>
      </c>
      <c r="B34" s="284"/>
      <c r="C34" s="284"/>
      <c r="D34" s="284"/>
      <c r="E34" s="18">
        <f>SUM(E24:E33)</f>
        <v>20939</v>
      </c>
      <c r="F34" s="18">
        <f>SUM(F24:F33)</f>
        <v>0</v>
      </c>
      <c r="G34" s="18">
        <f>SUM(G24:G33)</f>
        <v>2645</v>
      </c>
      <c r="H34" s="18">
        <f>SUM(H24:H33)</f>
        <v>6400</v>
      </c>
      <c r="I34" s="18">
        <f>SUM(I24:I33)</f>
        <v>100</v>
      </c>
      <c r="J34" s="18">
        <f t="shared" si="1"/>
        <v>30084</v>
      </c>
      <c r="K34" s="18">
        <v>20939</v>
      </c>
      <c r="L34" s="18"/>
      <c r="M34" s="18">
        <v>2645</v>
      </c>
      <c r="N34" s="18">
        <v>6400</v>
      </c>
      <c r="O34" s="18">
        <v>100</v>
      </c>
      <c r="P34" s="18">
        <v>30084</v>
      </c>
    </row>
    <row r="35" spans="1:16" ht="12.75" customHeight="1">
      <c r="A35" s="228"/>
      <c r="B35" s="228"/>
      <c r="C35" s="228"/>
      <c r="D35" s="22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27" customHeight="1">
      <c r="A36" s="281" t="s">
        <v>85</v>
      </c>
      <c r="B36" s="281"/>
      <c r="C36" s="281"/>
      <c r="D36" s="281"/>
      <c r="E36" s="18"/>
      <c r="F36" s="18"/>
      <c r="G36" s="18"/>
      <c r="H36" s="18"/>
      <c r="I36" s="18"/>
      <c r="J36" s="18">
        <f>SUM(E36:I36)</f>
        <v>0</v>
      </c>
      <c r="K36" s="18"/>
      <c r="L36" s="18"/>
      <c r="M36" s="18"/>
      <c r="N36" s="18"/>
      <c r="O36" s="18"/>
      <c r="P36" s="18"/>
    </row>
    <row r="37" spans="1:16" ht="27" customHeight="1">
      <c r="A37" s="281" t="s">
        <v>86</v>
      </c>
      <c r="B37" s="281"/>
      <c r="C37" s="281"/>
      <c r="D37" s="281"/>
      <c r="E37" s="18"/>
      <c r="F37" s="18"/>
      <c r="G37" s="18"/>
      <c r="H37" s="18"/>
      <c r="I37" s="18"/>
      <c r="J37" s="18">
        <f>SUM(E37:I37)</f>
        <v>0</v>
      </c>
      <c r="K37" s="18"/>
      <c r="L37" s="18"/>
      <c r="M37" s="18"/>
      <c r="N37" s="18"/>
      <c r="O37" s="18"/>
      <c r="P37" s="18"/>
    </row>
    <row r="38" spans="1:16" ht="20.25" customHeight="1">
      <c r="A38" s="280" t="s">
        <v>87</v>
      </c>
      <c r="B38" s="280"/>
      <c r="C38" s="280"/>
      <c r="D38" s="280"/>
      <c r="E38" s="18"/>
      <c r="F38" s="18"/>
      <c r="G38" s="18"/>
      <c r="H38" s="18"/>
      <c r="I38" s="18"/>
      <c r="J38" s="18">
        <f>SUM(E38:I38)</f>
        <v>0</v>
      </c>
      <c r="K38" s="18"/>
      <c r="L38" s="18"/>
      <c r="M38" s="18"/>
      <c r="N38" s="18"/>
      <c r="O38" s="18"/>
      <c r="P38" s="18"/>
    </row>
    <row r="39" spans="1:16" ht="18.75" customHeight="1">
      <c r="A39" s="284" t="s">
        <v>88</v>
      </c>
      <c r="B39" s="284"/>
      <c r="C39" s="284"/>
      <c r="D39" s="284"/>
      <c r="E39" s="18">
        <f>SUM(E36:E38)</f>
        <v>0</v>
      </c>
      <c r="F39" s="18">
        <f>SUM(F36:F38)</f>
        <v>0</v>
      </c>
      <c r="G39" s="18">
        <f>SUM(G36:G38)</f>
        <v>0</v>
      </c>
      <c r="H39" s="18">
        <f>SUM(H36:H38)</f>
        <v>0</v>
      </c>
      <c r="I39" s="18">
        <f>SUM(I36:I38)</f>
        <v>0</v>
      </c>
      <c r="J39" s="18">
        <f>SUM(E39:I39)</f>
        <v>0</v>
      </c>
      <c r="K39" s="18"/>
      <c r="L39" s="18"/>
      <c r="M39" s="18"/>
      <c r="N39" s="18"/>
      <c r="O39" s="18"/>
      <c r="P39" s="18"/>
    </row>
    <row r="40" spans="1:16" ht="12.75">
      <c r="A40" s="280"/>
      <c r="B40" s="280"/>
      <c r="C40" s="280"/>
      <c r="D40" s="280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 ht="21" customHeight="1">
      <c r="A41" s="245" t="s">
        <v>89</v>
      </c>
      <c r="B41" s="245"/>
      <c r="C41" s="245"/>
      <c r="D41" s="245"/>
      <c r="E41" s="18">
        <f>E20+E22+E34+E39</f>
        <v>684460</v>
      </c>
      <c r="F41" s="18">
        <f>F20+F22+F34+F39</f>
        <v>0</v>
      </c>
      <c r="G41" s="18">
        <f>G20+G22+G34+G39</f>
        <v>58475</v>
      </c>
      <c r="H41" s="18">
        <f>H20+H22+H34+H39</f>
        <v>6400</v>
      </c>
      <c r="I41" s="18">
        <f>I20+I22+I34+I39</f>
        <v>100</v>
      </c>
      <c r="J41" s="18">
        <f>SUM(E41:I41)</f>
        <v>749435</v>
      </c>
      <c r="K41" s="18">
        <v>662656</v>
      </c>
      <c r="L41" s="18">
        <v>178</v>
      </c>
      <c r="M41" s="18">
        <v>179593</v>
      </c>
      <c r="N41" s="18">
        <v>6400</v>
      </c>
      <c r="O41" s="18">
        <v>100</v>
      </c>
      <c r="P41" s="18">
        <v>848927</v>
      </c>
    </row>
    <row r="42" spans="1:16" ht="12.75">
      <c r="A42" s="280"/>
      <c r="B42" s="280"/>
      <c r="C42" s="280"/>
      <c r="D42" s="280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ht="20.25" customHeight="1">
      <c r="A43" s="280" t="s">
        <v>90</v>
      </c>
      <c r="B43" s="280"/>
      <c r="C43" s="280"/>
      <c r="D43" s="280"/>
      <c r="E43" s="18"/>
      <c r="F43" s="18"/>
      <c r="G43" s="18"/>
      <c r="H43" s="18"/>
      <c r="I43" s="18"/>
      <c r="J43" s="18">
        <f aca="true" t="shared" si="2" ref="J43:J52">SUM(E43:I43)</f>
        <v>0</v>
      </c>
      <c r="K43" s="18"/>
      <c r="L43" s="18"/>
      <c r="M43" s="18"/>
      <c r="N43" s="18"/>
      <c r="O43" s="18"/>
      <c r="P43" s="18"/>
    </row>
    <row r="44" spans="1:16" ht="19.5" customHeight="1">
      <c r="A44" s="280" t="s">
        <v>91</v>
      </c>
      <c r="B44" s="280"/>
      <c r="C44" s="280"/>
      <c r="D44" s="280"/>
      <c r="E44" s="18"/>
      <c r="F44" s="18"/>
      <c r="G44" s="18"/>
      <c r="H44" s="18"/>
      <c r="I44" s="18"/>
      <c r="J44" s="18">
        <f t="shared" si="2"/>
        <v>0</v>
      </c>
      <c r="K44" s="18"/>
      <c r="L44" s="18"/>
      <c r="M44" s="18"/>
      <c r="N44" s="18"/>
      <c r="O44" s="18"/>
      <c r="P44" s="18"/>
    </row>
    <row r="45" spans="1:16" ht="18.75" customHeight="1">
      <c r="A45" s="280" t="s">
        <v>92</v>
      </c>
      <c r="B45" s="280"/>
      <c r="C45" s="280"/>
      <c r="D45" s="280"/>
      <c r="E45" s="18"/>
      <c r="F45" s="18"/>
      <c r="G45" s="18"/>
      <c r="H45" s="18"/>
      <c r="I45" s="18"/>
      <c r="J45" s="18">
        <f t="shared" si="2"/>
        <v>0</v>
      </c>
      <c r="K45" s="18">
        <v>235530</v>
      </c>
      <c r="L45" s="18">
        <v>3649</v>
      </c>
      <c r="M45" s="18">
        <v>43730</v>
      </c>
      <c r="N45" s="18">
        <v>3442</v>
      </c>
      <c r="O45" s="18">
        <v>2165</v>
      </c>
      <c r="P45" s="18">
        <v>288516</v>
      </c>
    </row>
    <row r="46" spans="1:16" ht="18.75" customHeight="1">
      <c r="A46" s="280" t="s">
        <v>93</v>
      </c>
      <c r="B46" s="280"/>
      <c r="C46" s="280"/>
      <c r="D46" s="280"/>
      <c r="E46" s="18"/>
      <c r="F46" s="18"/>
      <c r="G46" s="18"/>
      <c r="H46" s="18"/>
      <c r="I46" s="18"/>
      <c r="J46" s="18">
        <f t="shared" si="2"/>
        <v>0</v>
      </c>
      <c r="K46" s="18"/>
      <c r="L46" s="18"/>
      <c r="M46" s="18"/>
      <c r="N46" s="18"/>
      <c r="O46" s="18"/>
      <c r="P46" s="18"/>
    </row>
    <row r="47" spans="1:16" ht="18.75" customHeight="1">
      <c r="A47" s="280" t="s">
        <v>94</v>
      </c>
      <c r="B47" s="280"/>
      <c r="C47" s="280"/>
      <c r="D47" s="280"/>
      <c r="E47" s="18"/>
      <c r="F47" s="18"/>
      <c r="G47" s="18"/>
      <c r="H47" s="18"/>
      <c r="I47" s="18"/>
      <c r="J47" s="18">
        <f t="shared" si="2"/>
        <v>0</v>
      </c>
      <c r="K47" s="18"/>
      <c r="L47" s="18"/>
      <c r="M47" s="18"/>
      <c r="N47" s="18"/>
      <c r="O47" s="18"/>
      <c r="P47" s="18"/>
    </row>
    <row r="48" spans="1:16" ht="18.75" customHeight="1">
      <c r="A48" s="280" t="s">
        <v>94</v>
      </c>
      <c r="B48" s="280"/>
      <c r="C48" s="280"/>
      <c r="D48" s="280"/>
      <c r="E48" s="18"/>
      <c r="F48" s="18"/>
      <c r="G48" s="18"/>
      <c r="H48" s="18"/>
      <c r="I48" s="18"/>
      <c r="J48" s="18">
        <f t="shared" si="2"/>
        <v>0</v>
      </c>
      <c r="K48" s="18"/>
      <c r="L48" s="18"/>
      <c r="M48" s="18"/>
      <c r="N48" s="18"/>
      <c r="O48" s="18"/>
      <c r="P48" s="18"/>
    </row>
    <row r="49" spans="1:16" ht="18.75" customHeight="1">
      <c r="A49" s="280" t="s">
        <v>95</v>
      </c>
      <c r="B49" s="280"/>
      <c r="C49" s="280"/>
      <c r="D49" s="280"/>
      <c r="E49" s="18"/>
      <c r="F49" s="18">
        <v>192289</v>
      </c>
      <c r="G49" s="18">
        <v>78136</v>
      </c>
      <c r="H49" s="18">
        <v>151870</v>
      </c>
      <c r="I49" s="18">
        <v>15679</v>
      </c>
      <c r="J49" s="18">
        <f t="shared" si="2"/>
        <v>437974</v>
      </c>
      <c r="K49" s="18"/>
      <c r="L49" s="18">
        <v>210937</v>
      </c>
      <c r="M49" s="18">
        <v>79263</v>
      </c>
      <c r="N49" s="18">
        <v>160319</v>
      </c>
      <c r="O49" s="18">
        <v>16688</v>
      </c>
      <c r="P49" s="18">
        <v>467207</v>
      </c>
    </row>
    <row r="50" spans="1:16" ht="21" customHeight="1">
      <c r="A50" s="280" t="s">
        <v>96</v>
      </c>
      <c r="B50" s="280"/>
      <c r="C50" s="280"/>
      <c r="D50" s="280"/>
      <c r="E50" s="18"/>
      <c r="F50" s="18"/>
      <c r="G50" s="18"/>
      <c r="H50" s="18"/>
      <c r="I50" s="18"/>
      <c r="J50" s="18">
        <f t="shared" si="2"/>
        <v>0</v>
      </c>
      <c r="K50" s="18"/>
      <c r="L50" s="18"/>
      <c r="M50" s="18"/>
      <c r="N50" s="18"/>
      <c r="O50" s="18"/>
      <c r="P50" s="18"/>
    </row>
    <row r="51" spans="1:16" ht="21.75" customHeight="1">
      <c r="A51" s="284" t="s">
        <v>97</v>
      </c>
      <c r="B51" s="284"/>
      <c r="C51" s="284"/>
      <c r="D51" s="284"/>
      <c r="E51" s="18">
        <f>SUM(E43:E50)</f>
        <v>0</v>
      </c>
      <c r="F51" s="18">
        <f>SUM(F43:F49)</f>
        <v>192289</v>
      </c>
      <c r="G51" s="18">
        <f>SUM(G43:G49)</f>
        <v>78136</v>
      </c>
      <c r="H51" s="18">
        <f>SUM(H43:H49)</f>
        <v>151870</v>
      </c>
      <c r="I51" s="18">
        <f>SUM(I43:I49)</f>
        <v>15679</v>
      </c>
      <c r="J51" s="18">
        <f t="shared" si="2"/>
        <v>437974</v>
      </c>
      <c r="K51" s="18">
        <v>235530</v>
      </c>
      <c r="L51" s="18">
        <v>214586</v>
      </c>
      <c r="M51" s="18">
        <v>122993</v>
      </c>
      <c r="N51" s="18">
        <v>163761</v>
      </c>
      <c r="O51" s="18">
        <v>18853</v>
      </c>
      <c r="P51" s="18">
        <v>755723</v>
      </c>
    </row>
    <row r="52" spans="1:16" ht="18.75" customHeight="1">
      <c r="A52" s="284" t="s">
        <v>98</v>
      </c>
      <c r="B52" s="284"/>
      <c r="C52" s="284"/>
      <c r="D52" s="284"/>
      <c r="E52" s="18">
        <f>E41+E51</f>
        <v>684460</v>
      </c>
      <c r="F52" s="18">
        <f>F41+F51</f>
        <v>192289</v>
      </c>
      <c r="G52" s="18">
        <f>G41+G51</f>
        <v>136611</v>
      </c>
      <c r="H52" s="18">
        <f>H41+H51</f>
        <v>158270</v>
      </c>
      <c r="I52" s="18">
        <f>I41+I51</f>
        <v>15779</v>
      </c>
      <c r="J52" s="18">
        <f t="shared" si="2"/>
        <v>1187409</v>
      </c>
      <c r="K52" s="18">
        <v>898186</v>
      </c>
      <c r="L52" s="18">
        <v>214764</v>
      </c>
      <c r="M52" s="18">
        <v>302586</v>
      </c>
      <c r="N52" s="18">
        <v>170161</v>
      </c>
      <c r="O52" s="18">
        <v>18953</v>
      </c>
      <c r="P52" s="18">
        <v>1604650</v>
      </c>
    </row>
    <row r="53" spans="1:10" ht="12.7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2.7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.75">
      <c r="A55" s="212"/>
      <c r="B55" s="212"/>
      <c r="C55" s="212"/>
      <c r="D55" s="212"/>
      <c r="E55" s="212"/>
      <c r="F55" s="212"/>
      <c r="G55" s="212"/>
      <c r="H55" s="212"/>
      <c r="I55" s="212"/>
      <c r="J55" s="212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P56" s="14" t="s">
        <v>99</v>
      </c>
    </row>
    <row r="57" spans="1:16" ht="15.75" customHeight="1">
      <c r="A57" s="234" t="s">
        <v>54</v>
      </c>
      <c r="B57" s="235"/>
      <c r="C57" s="235"/>
      <c r="D57" s="236"/>
      <c r="E57" s="286" t="s">
        <v>52</v>
      </c>
      <c r="F57" s="286"/>
      <c r="G57" s="286"/>
      <c r="H57" s="286"/>
      <c r="I57" s="286"/>
      <c r="J57" s="286"/>
      <c r="K57" s="287" t="s">
        <v>53</v>
      </c>
      <c r="L57" s="287"/>
      <c r="M57" s="287"/>
      <c r="N57" s="287"/>
      <c r="O57" s="287"/>
      <c r="P57" s="287"/>
    </row>
    <row r="58" spans="1:16" ht="12.75" customHeight="1">
      <c r="A58" s="237"/>
      <c r="B58" s="238"/>
      <c r="C58" s="238"/>
      <c r="D58" s="239"/>
      <c r="E58" s="227" t="s">
        <v>55</v>
      </c>
      <c r="F58" s="227" t="s">
        <v>56</v>
      </c>
      <c r="G58" s="227"/>
      <c r="H58" s="227"/>
      <c r="I58" s="227"/>
      <c r="J58" s="230" t="s">
        <v>57</v>
      </c>
      <c r="K58" s="227" t="s">
        <v>55</v>
      </c>
      <c r="L58" s="227" t="s">
        <v>56</v>
      </c>
      <c r="M58" s="227"/>
      <c r="N58" s="227"/>
      <c r="O58" s="227"/>
      <c r="P58" s="230" t="s">
        <v>57</v>
      </c>
    </row>
    <row r="59" spans="1:16" ht="52.5" customHeight="1">
      <c r="A59" s="240"/>
      <c r="B59" s="241"/>
      <c r="C59" s="241"/>
      <c r="D59" s="242"/>
      <c r="E59" s="227"/>
      <c r="F59" s="16" t="s">
        <v>58</v>
      </c>
      <c r="G59" s="16" t="s">
        <v>59</v>
      </c>
      <c r="H59" s="16" t="s">
        <v>60</v>
      </c>
      <c r="I59" s="16" t="s">
        <v>61</v>
      </c>
      <c r="J59" s="230"/>
      <c r="K59" s="227"/>
      <c r="L59" s="16" t="s">
        <v>58</v>
      </c>
      <c r="M59" s="16" t="s">
        <v>59</v>
      </c>
      <c r="N59" s="16" t="s">
        <v>60</v>
      </c>
      <c r="O59" s="16" t="s">
        <v>61</v>
      </c>
      <c r="P59" s="230"/>
    </row>
    <row r="60" spans="1:16" ht="19.5" customHeight="1">
      <c r="A60" s="285" t="s">
        <v>101</v>
      </c>
      <c r="B60" s="285"/>
      <c r="C60" s="285"/>
      <c r="D60" s="285"/>
      <c r="E60" s="54"/>
      <c r="F60" s="53"/>
      <c r="G60" s="53"/>
      <c r="H60" s="53"/>
      <c r="I60" s="18"/>
      <c r="J60" s="18">
        <f aca="true" t="shared" si="3" ref="J60:J65">SUM(E60:I60)</f>
        <v>0</v>
      </c>
      <c r="K60" s="54"/>
      <c r="L60" s="53"/>
      <c r="M60" s="53"/>
      <c r="N60" s="53"/>
      <c r="O60" s="18"/>
      <c r="P60" s="18">
        <f aca="true" t="shared" si="4" ref="P60:P65">SUM(K60:O60)</f>
        <v>0</v>
      </c>
    </row>
    <row r="61" spans="1:16" ht="27.75" customHeight="1">
      <c r="A61" s="288" t="s">
        <v>102</v>
      </c>
      <c r="B61" s="288"/>
      <c r="C61" s="288"/>
      <c r="D61" s="288"/>
      <c r="E61" s="19"/>
      <c r="F61" s="18"/>
      <c r="G61" s="18"/>
      <c r="H61" s="18"/>
      <c r="I61" s="18"/>
      <c r="J61" s="18">
        <f t="shared" si="3"/>
        <v>0</v>
      </c>
      <c r="K61" s="19"/>
      <c r="L61" s="18"/>
      <c r="M61" s="18"/>
      <c r="N61" s="18"/>
      <c r="O61" s="18"/>
      <c r="P61" s="18">
        <f t="shared" si="4"/>
        <v>0</v>
      </c>
    </row>
    <row r="62" spans="1:16" ht="29.25" customHeight="1">
      <c r="A62" s="289" t="s">
        <v>103</v>
      </c>
      <c r="B62" s="289"/>
      <c r="C62" s="289"/>
      <c r="D62" s="289"/>
      <c r="E62" s="19"/>
      <c r="F62" s="18"/>
      <c r="G62" s="18"/>
      <c r="H62" s="18"/>
      <c r="I62" s="18"/>
      <c r="J62" s="18">
        <f t="shared" si="3"/>
        <v>0</v>
      </c>
      <c r="K62" s="19"/>
      <c r="L62" s="18"/>
      <c r="M62" s="18"/>
      <c r="N62" s="18"/>
      <c r="O62" s="18"/>
      <c r="P62" s="18">
        <f t="shared" si="4"/>
        <v>0</v>
      </c>
    </row>
    <row r="63" spans="1:16" ht="27.75" customHeight="1">
      <c r="A63" s="289" t="s">
        <v>104</v>
      </c>
      <c r="B63" s="289"/>
      <c r="C63" s="289"/>
      <c r="D63" s="289"/>
      <c r="E63" s="19"/>
      <c r="F63" s="18"/>
      <c r="G63" s="18"/>
      <c r="H63" s="18"/>
      <c r="I63" s="18"/>
      <c r="J63" s="18">
        <f t="shared" si="3"/>
        <v>0</v>
      </c>
      <c r="K63" s="19"/>
      <c r="L63" s="18"/>
      <c r="M63" s="18"/>
      <c r="N63" s="18"/>
      <c r="O63" s="18"/>
      <c r="P63" s="18">
        <f t="shared" si="4"/>
        <v>0</v>
      </c>
    </row>
    <row r="64" spans="1:16" ht="30" customHeight="1">
      <c r="A64" s="289" t="s">
        <v>105</v>
      </c>
      <c r="B64" s="289"/>
      <c r="C64" s="289"/>
      <c r="D64" s="289"/>
      <c r="E64" s="19"/>
      <c r="F64" s="18"/>
      <c r="G64" s="18"/>
      <c r="H64" s="18"/>
      <c r="I64" s="18"/>
      <c r="J64" s="18">
        <f t="shared" si="3"/>
        <v>0</v>
      </c>
      <c r="K64" s="19"/>
      <c r="L64" s="18"/>
      <c r="M64" s="18"/>
      <c r="N64" s="18"/>
      <c r="O64" s="18"/>
      <c r="P64" s="18">
        <f t="shared" si="4"/>
        <v>0</v>
      </c>
    </row>
    <row r="65" spans="1:16" ht="30.75" customHeight="1">
      <c r="A65" s="255" t="s">
        <v>106</v>
      </c>
      <c r="B65" s="255"/>
      <c r="C65" s="255"/>
      <c r="D65" s="255"/>
      <c r="E65" s="19">
        <f>SUM(E60:E64)</f>
        <v>0</v>
      </c>
      <c r="F65" s="19">
        <f>SUM(F60:F64)</f>
        <v>0</v>
      </c>
      <c r="G65" s="19">
        <f>SUM(G60:G64)</f>
        <v>0</v>
      </c>
      <c r="H65" s="19">
        <f>SUM(H60:H64)</f>
        <v>0</v>
      </c>
      <c r="I65" s="19">
        <f>SUM(I60:I64)</f>
        <v>0</v>
      </c>
      <c r="J65" s="18">
        <f t="shared" si="3"/>
        <v>0</v>
      </c>
      <c r="K65" s="19">
        <f>SUM(K60:K64)</f>
        <v>0</v>
      </c>
      <c r="L65" s="19">
        <f>SUM(L60:L64)</f>
        <v>0</v>
      </c>
      <c r="M65" s="19">
        <f>SUM(M60:M64)</f>
        <v>0</v>
      </c>
      <c r="N65" s="19">
        <f>SUM(N60:N64)</f>
        <v>0</v>
      </c>
      <c r="O65" s="19">
        <f>SUM(O60:O64)</f>
        <v>0</v>
      </c>
      <c r="P65" s="18">
        <f t="shared" si="4"/>
        <v>0</v>
      </c>
    </row>
    <row r="66" spans="1:16" ht="15.75" customHeight="1">
      <c r="A66" s="290"/>
      <c r="B66" s="290"/>
      <c r="C66" s="290"/>
      <c r="D66" s="290"/>
      <c r="E66" s="19"/>
      <c r="F66" s="18"/>
      <c r="G66" s="18"/>
      <c r="H66" s="18"/>
      <c r="I66" s="18"/>
      <c r="J66" s="18"/>
      <c r="K66" s="19"/>
      <c r="L66" s="18"/>
      <c r="M66" s="18"/>
      <c r="N66" s="18"/>
      <c r="O66" s="18"/>
      <c r="P66" s="18"/>
    </row>
    <row r="67" spans="1:16" ht="20.25" customHeight="1">
      <c r="A67" s="289" t="s">
        <v>107</v>
      </c>
      <c r="B67" s="289"/>
      <c r="C67" s="289"/>
      <c r="D67" s="289"/>
      <c r="E67" s="19"/>
      <c r="F67" s="18"/>
      <c r="G67" s="18"/>
      <c r="H67" s="18"/>
      <c r="I67" s="18"/>
      <c r="J67" s="18">
        <f>SUM(E67:I67)</f>
        <v>0</v>
      </c>
      <c r="K67" s="19"/>
      <c r="L67" s="18"/>
      <c r="M67" s="18"/>
      <c r="N67" s="18"/>
      <c r="O67" s="18"/>
      <c r="P67" s="18">
        <f>SUM(K67:O67)</f>
        <v>0</v>
      </c>
    </row>
    <row r="68" spans="1:16" ht="19.5" customHeight="1">
      <c r="A68" s="289" t="s">
        <v>108</v>
      </c>
      <c r="B68" s="289"/>
      <c r="C68" s="289"/>
      <c r="D68" s="289"/>
      <c r="E68" s="19"/>
      <c r="F68" s="18"/>
      <c r="G68" s="18"/>
      <c r="H68" s="18"/>
      <c r="I68" s="18"/>
      <c r="J68" s="18">
        <f>SUM(E68:I68)</f>
        <v>0</v>
      </c>
      <c r="K68" s="19"/>
      <c r="L68" s="18"/>
      <c r="M68" s="18"/>
      <c r="N68" s="18"/>
      <c r="O68" s="18"/>
      <c r="P68" s="18">
        <f>SUM(K68:O68)</f>
        <v>0</v>
      </c>
    </row>
    <row r="69" spans="1:16" ht="17.25" customHeight="1">
      <c r="A69" s="280" t="s">
        <v>109</v>
      </c>
      <c r="B69" s="280"/>
      <c r="C69" s="280"/>
      <c r="D69" s="280"/>
      <c r="E69" s="18"/>
      <c r="F69" s="18"/>
      <c r="G69" s="18"/>
      <c r="H69" s="18"/>
      <c r="I69" s="18"/>
      <c r="J69" s="18">
        <f>SUM(E69:I69)</f>
        <v>0</v>
      </c>
      <c r="K69" s="18"/>
      <c r="L69" s="18"/>
      <c r="M69" s="18"/>
      <c r="N69" s="18"/>
      <c r="O69" s="18"/>
      <c r="P69" s="18">
        <f>SUM(K69:O69)</f>
        <v>0</v>
      </c>
    </row>
    <row r="70" spans="1:16" ht="15.75" customHeight="1">
      <c r="A70" s="280" t="s">
        <v>110</v>
      </c>
      <c r="B70" s="280"/>
      <c r="C70" s="280"/>
      <c r="D70" s="280"/>
      <c r="E70" s="20"/>
      <c r="F70" s="18"/>
      <c r="G70" s="18"/>
      <c r="H70" s="18"/>
      <c r="I70" s="18"/>
      <c r="J70" s="18">
        <f>SUM(E70:I70)</f>
        <v>0</v>
      </c>
      <c r="K70" s="20"/>
      <c r="L70" s="18"/>
      <c r="M70" s="18"/>
      <c r="N70" s="18"/>
      <c r="O70" s="18"/>
      <c r="P70" s="18">
        <f>SUM(K70:O70)</f>
        <v>0</v>
      </c>
    </row>
    <row r="71" spans="1:16" ht="18.75" customHeight="1">
      <c r="A71" s="280" t="s">
        <v>111</v>
      </c>
      <c r="B71" s="280"/>
      <c r="C71" s="280"/>
      <c r="D71" s="280"/>
      <c r="E71" s="20"/>
      <c r="F71" s="18"/>
      <c r="G71" s="18"/>
      <c r="H71" s="18"/>
      <c r="I71" s="18"/>
      <c r="J71" s="18">
        <f>SUM(E71:I71)</f>
        <v>0</v>
      </c>
      <c r="K71" s="20"/>
      <c r="L71" s="18"/>
      <c r="M71" s="18"/>
      <c r="N71" s="18"/>
      <c r="O71" s="18"/>
      <c r="P71" s="18">
        <f>SUM(K71:O71)</f>
        <v>0</v>
      </c>
    </row>
    <row r="72" spans="1:16" ht="12.75">
      <c r="A72" s="291"/>
      <c r="B72" s="291"/>
      <c r="C72" s="291"/>
      <c r="D72" s="291"/>
      <c r="E72" s="20"/>
      <c r="F72" s="18"/>
      <c r="G72" s="18"/>
      <c r="H72" s="18"/>
      <c r="I72" s="18"/>
      <c r="J72" s="18"/>
      <c r="K72" s="20"/>
      <c r="L72" s="18"/>
      <c r="M72" s="18"/>
      <c r="N72" s="18"/>
      <c r="O72" s="18"/>
      <c r="P72" s="18"/>
    </row>
    <row r="73" spans="1:16" ht="18.75" customHeight="1">
      <c r="A73" s="258" t="s">
        <v>112</v>
      </c>
      <c r="B73" s="258"/>
      <c r="C73" s="258"/>
      <c r="D73" s="258"/>
      <c r="E73" s="20">
        <f>SUM(E67:E71)</f>
        <v>0</v>
      </c>
      <c r="F73" s="20">
        <f>SUM(F67:F71)</f>
        <v>0</v>
      </c>
      <c r="G73" s="20">
        <f>SUM(G67:G71)</f>
        <v>0</v>
      </c>
      <c r="H73" s="20">
        <f>SUM(H67:H71)</f>
        <v>0</v>
      </c>
      <c r="I73" s="20">
        <f>SUM(I67:I71)</f>
        <v>0</v>
      </c>
      <c r="J73" s="18">
        <f>SUM(E73:I73)</f>
        <v>0</v>
      </c>
      <c r="K73" s="20">
        <f>SUM(K67:K71)</f>
        <v>0</v>
      </c>
      <c r="L73" s="20">
        <f>SUM(L67:L71)</f>
        <v>0</v>
      </c>
      <c r="M73" s="20">
        <f>SUM(M67:M71)</f>
        <v>0</v>
      </c>
      <c r="N73" s="20">
        <f>SUM(N67:N71)</f>
        <v>0</v>
      </c>
      <c r="O73" s="20">
        <f>SUM(O67:O71)</f>
        <v>0</v>
      </c>
      <c r="P73" s="18">
        <f>SUM(K73:O73)</f>
        <v>0</v>
      </c>
    </row>
    <row r="74" spans="1:16" ht="15" customHeight="1">
      <c r="A74" s="291"/>
      <c r="B74" s="291"/>
      <c r="C74" s="291"/>
      <c r="D74" s="291"/>
      <c r="E74" s="20"/>
      <c r="F74" s="18"/>
      <c r="G74" s="18"/>
      <c r="H74" s="18"/>
      <c r="I74" s="18"/>
      <c r="J74" s="18"/>
      <c r="K74" s="20"/>
      <c r="L74" s="18"/>
      <c r="M74" s="18"/>
      <c r="N74" s="18"/>
      <c r="O74" s="18"/>
      <c r="P74" s="18"/>
    </row>
    <row r="75" spans="1:16" ht="32.25" customHeight="1">
      <c r="A75" s="288" t="s">
        <v>113</v>
      </c>
      <c r="B75" s="288"/>
      <c r="C75" s="288"/>
      <c r="D75" s="288"/>
      <c r="E75" s="21"/>
      <c r="F75" s="22"/>
      <c r="G75" s="22"/>
      <c r="H75" s="22"/>
      <c r="I75" s="18"/>
      <c r="J75" s="18">
        <f>SUM(E75:I75)</f>
        <v>0</v>
      </c>
      <c r="K75" s="21"/>
      <c r="L75" s="22"/>
      <c r="M75" s="22"/>
      <c r="N75" s="22"/>
      <c r="O75" s="18"/>
      <c r="P75" s="18">
        <f>SUM(K75:O75)</f>
        <v>0</v>
      </c>
    </row>
    <row r="76" spans="1:16" ht="24.75" customHeight="1">
      <c r="A76" s="289" t="s">
        <v>114</v>
      </c>
      <c r="B76" s="289"/>
      <c r="C76" s="289"/>
      <c r="D76" s="289"/>
      <c r="E76" s="18"/>
      <c r="F76" s="18"/>
      <c r="G76" s="18"/>
      <c r="H76" s="18"/>
      <c r="I76" s="18"/>
      <c r="J76" s="18">
        <f>SUM(E76:I76)</f>
        <v>0</v>
      </c>
      <c r="K76" s="18"/>
      <c r="L76" s="18"/>
      <c r="M76" s="18"/>
      <c r="N76" s="18"/>
      <c r="O76" s="18"/>
      <c r="P76" s="18">
        <f>SUM(K76:O76)</f>
        <v>0</v>
      </c>
    </row>
    <row r="77" spans="1:16" ht="19.5" customHeight="1">
      <c r="A77" s="285" t="s">
        <v>115</v>
      </c>
      <c r="B77" s="285"/>
      <c r="C77" s="285"/>
      <c r="D77" s="285"/>
      <c r="E77" s="18"/>
      <c r="F77" s="18"/>
      <c r="G77" s="18"/>
      <c r="H77" s="18"/>
      <c r="I77" s="18"/>
      <c r="J77" s="18">
        <f>SUM(E77:I77)</f>
        <v>0</v>
      </c>
      <c r="K77" s="18"/>
      <c r="L77" s="18"/>
      <c r="M77" s="18"/>
      <c r="N77" s="18"/>
      <c r="O77" s="18"/>
      <c r="P77" s="18">
        <f>SUM(K77:O77)</f>
        <v>0</v>
      </c>
    </row>
    <row r="78" spans="1:16" ht="15.75" customHeight="1">
      <c r="A78" s="280"/>
      <c r="B78" s="280"/>
      <c r="C78" s="280"/>
      <c r="D78" s="280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1:16" ht="19.5" customHeight="1">
      <c r="A79" s="292" t="s">
        <v>33</v>
      </c>
      <c r="B79" s="292"/>
      <c r="C79" s="292"/>
      <c r="D79" s="292"/>
      <c r="E79" s="18">
        <f>SUM(E75:E77)</f>
        <v>0</v>
      </c>
      <c r="F79" s="18">
        <f>SUM(F75:F77)</f>
        <v>0</v>
      </c>
      <c r="G79" s="18">
        <f>SUM(G75:G77)</f>
        <v>0</v>
      </c>
      <c r="H79" s="18">
        <f>SUM(H75:H77)</f>
        <v>0</v>
      </c>
      <c r="I79" s="18">
        <f>SUM(I75:I77)</f>
        <v>0</v>
      </c>
      <c r="J79" s="18">
        <f>SUM(E79:I79)</f>
        <v>0</v>
      </c>
      <c r="K79" s="18">
        <f>SUM(K75:K77)</f>
        <v>0</v>
      </c>
      <c r="L79" s="18">
        <f>SUM(L75:L77)</f>
        <v>0</v>
      </c>
      <c r="M79" s="18">
        <f>SUM(M75:M77)</f>
        <v>0</v>
      </c>
      <c r="N79" s="18">
        <f>SUM(N75:N77)</f>
        <v>0</v>
      </c>
      <c r="O79" s="18">
        <f>SUM(O75:O77)</f>
        <v>0</v>
      </c>
      <c r="P79" s="18">
        <f>SUM(K79:O79)</f>
        <v>0</v>
      </c>
    </row>
    <row r="80" spans="1:16" ht="12.75">
      <c r="A80" s="280"/>
      <c r="B80" s="280"/>
      <c r="C80" s="280"/>
      <c r="D80" s="280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1:16" ht="26.25" customHeight="1">
      <c r="A81" s="282" t="s">
        <v>116</v>
      </c>
      <c r="B81" s="282"/>
      <c r="C81" s="282"/>
      <c r="D81" s="282"/>
      <c r="E81" s="18">
        <f>E65+E73+E79</f>
        <v>0</v>
      </c>
      <c r="F81" s="18">
        <f>F65+F73+F79</f>
        <v>0</v>
      </c>
      <c r="G81" s="18">
        <f>G65+G73+G79</f>
        <v>0</v>
      </c>
      <c r="H81" s="18">
        <f>H65+H73+H79</f>
        <v>0</v>
      </c>
      <c r="I81" s="18">
        <f>I65+I73+I79</f>
        <v>0</v>
      </c>
      <c r="J81" s="18">
        <f>SUM(E81:I81)</f>
        <v>0</v>
      </c>
      <c r="K81" s="18">
        <f>K65+K73+K79</f>
        <v>0</v>
      </c>
      <c r="L81" s="18">
        <f>L65+L73+L79</f>
        <v>0</v>
      </c>
      <c r="M81" s="18">
        <f>M65+M73+M79</f>
        <v>0</v>
      </c>
      <c r="N81" s="18">
        <f>N65+N73+N79</f>
        <v>0</v>
      </c>
      <c r="O81" s="18">
        <f>O65+O73+O79</f>
        <v>0</v>
      </c>
      <c r="P81" s="18">
        <f>SUM(K81:O81)</f>
        <v>0</v>
      </c>
    </row>
    <row r="82" spans="1:16" ht="12.75">
      <c r="A82" s="280"/>
      <c r="B82" s="280"/>
      <c r="C82" s="280"/>
      <c r="D82" s="280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1:16" ht="16.5" customHeight="1">
      <c r="A83" s="280" t="s">
        <v>90</v>
      </c>
      <c r="B83" s="280"/>
      <c r="C83" s="280"/>
      <c r="D83" s="280"/>
      <c r="E83" s="18"/>
      <c r="F83" s="18"/>
      <c r="G83" s="18"/>
      <c r="H83" s="18"/>
      <c r="I83" s="18"/>
      <c r="J83" s="18">
        <f aca="true" t="shared" si="5" ref="J83:J90">SUM(E83:I83)</f>
        <v>0</v>
      </c>
      <c r="K83" s="18"/>
      <c r="L83" s="18"/>
      <c r="M83" s="18"/>
      <c r="N83" s="18"/>
      <c r="O83" s="18"/>
      <c r="P83" s="18">
        <f aca="true" t="shared" si="6" ref="P83:P90">SUM(K83:O83)</f>
        <v>0</v>
      </c>
    </row>
    <row r="84" spans="1:16" ht="17.25" customHeight="1">
      <c r="A84" s="280" t="s">
        <v>91</v>
      </c>
      <c r="B84" s="280"/>
      <c r="C84" s="280"/>
      <c r="D84" s="280"/>
      <c r="E84" s="18"/>
      <c r="F84" s="18"/>
      <c r="G84" s="18"/>
      <c r="H84" s="18"/>
      <c r="I84" s="18"/>
      <c r="J84" s="18">
        <f t="shared" si="5"/>
        <v>0</v>
      </c>
      <c r="K84" s="18"/>
      <c r="L84" s="18"/>
      <c r="M84" s="18"/>
      <c r="N84" s="18"/>
      <c r="O84" s="18"/>
      <c r="P84" s="18">
        <f t="shared" si="6"/>
        <v>0</v>
      </c>
    </row>
    <row r="85" spans="1:16" ht="17.25" customHeight="1">
      <c r="A85" s="280" t="s">
        <v>92</v>
      </c>
      <c r="B85" s="280"/>
      <c r="C85" s="280"/>
      <c r="D85" s="280"/>
      <c r="E85" s="18"/>
      <c r="F85" s="18"/>
      <c r="G85" s="18"/>
      <c r="H85" s="18"/>
      <c r="I85" s="18"/>
      <c r="J85" s="18">
        <f t="shared" si="5"/>
        <v>0</v>
      </c>
      <c r="K85" s="18"/>
      <c r="L85" s="18"/>
      <c r="M85" s="18"/>
      <c r="N85" s="18"/>
      <c r="O85" s="18"/>
      <c r="P85" s="18">
        <f t="shared" si="6"/>
        <v>0</v>
      </c>
    </row>
    <row r="86" spans="1:16" ht="19.5" customHeight="1">
      <c r="A86" s="280" t="s">
        <v>93</v>
      </c>
      <c r="B86" s="280"/>
      <c r="C86" s="280"/>
      <c r="D86" s="280"/>
      <c r="E86" s="18"/>
      <c r="F86" s="18"/>
      <c r="G86" s="18"/>
      <c r="H86" s="18"/>
      <c r="I86" s="18"/>
      <c r="J86" s="18">
        <f t="shared" si="5"/>
        <v>0</v>
      </c>
      <c r="K86" s="18"/>
      <c r="L86" s="18"/>
      <c r="M86" s="18"/>
      <c r="N86" s="18"/>
      <c r="O86" s="18"/>
      <c r="P86" s="18">
        <f t="shared" si="6"/>
        <v>0</v>
      </c>
    </row>
    <row r="87" spans="1:16" ht="18.75" customHeight="1">
      <c r="A87" s="280" t="s">
        <v>94</v>
      </c>
      <c r="B87" s="280"/>
      <c r="C87" s="280"/>
      <c r="D87" s="280"/>
      <c r="E87" s="18"/>
      <c r="F87" s="18"/>
      <c r="G87" s="18"/>
      <c r="H87" s="18"/>
      <c r="I87" s="18"/>
      <c r="J87" s="18">
        <f t="shared" si="5"/>
        <v>0</v>
      </c>
      <c r="K87" s="18"/>
      <c r="L87" s="18"/>
      <c r="M87" s="18"/>
      <c r="N87" s="18"/>
      <c r="O87" s="18"/>
      <c r="P87" s="18">
        <f t="shared" si="6"/>
        <v>0</v>
      </c>
    </row>
    <row r="88" spans="1:16" ht="18.75" customHeight="1">
      <c r="A88" s="280" t="s">
        <v>95</v>
      </c>
      <c r="B88" s="280"/>
      <c r="C88" s="280"/>
      <c r="D88" s="280"/>
      <c r="E88" s="18"/>
      <c r="F88" s="18"/>
      <c r="G88" s="18"/>
      <c r="H88" s="18"/>
      <c r="I88" s="18"/>
      <c r="J88" s="18">
        <f t="shared" si="5"/>
        <v>0</v>
      </c>
      <c r="K88" s="18"/>
      <c r="L88" s="18"/>
      <c r="M88" s="18"/>
      <c r="N88" s="18"/>
      <c r="O88" s="18"/>
      <c r="P88" s="18">
        <f t="shared" si="6"/>
        <v>0</v>
      </c>
    </row>
    <row r="89" spans="1:16" ht="18.75" customHeight="1">
      <c r="A89" s="280" t="s">
        <v>96</v>
      </c>
      <c r="B89" s="280"/>
      <c r="C89" s="280"/>
      <c r="D89" s="280"/>
      <c r="E89" s="18"/>
      <c r="F89" s="18"/>
      <c r="G89" s="18"/>
      <c r="H89" s="18"/>
      <c r="I89" s="18"/>
      <c r="J89" s="18">
        <f t="shared" si="5"/>
        <v>0</v>
      </c>
      <c r="K89" s="18"/>
      <c r="L89" s="18"/>
      <c r="M89" s="18"/>
      <c r="N89" s="18"/>
      <c r="O89" s="18"/>
      <c r="P89" s="18">
        <f t="shared" si="6"/>
        <v>0</v>
      </c>
    </row>
    <row r="90" spans="1:16" ht="18.75" customHeight="1">
      <c r="A90" s="284" t="s">
        <v>97</v>
      </c>
      <c r="B90" s="284"/>
      <c r="C90" s="284"/>
      <c r="D90" s="284"/>
      <c r="E90" s="18">
        <f>SUM(E83:E89)</f>
        <v>0</v>
      </c>
      <c r="F90" s="18">
        <f>SUM(F83:F89)</f>
        <v>0</v>
      </c>
      <c r="G90" s="18">
        <f>SUM(G83:G89)</f>
        <v>0</v>
      </c>
      <c r="H90" s="18">
        <f>SUM(H83:H89)</f>
        <v>0</v>
      </c>
      <c r="I90" s="18">
        <f>SUM(I83:I89)</f>
        <v>0</v>
      </c>
      <c r="J90" s="18">
        <f t="shared" si="5"/>
        <v>0</v>
      </c>
      <c r="K90" s="18">
        <f>SUM(K83:K89)</f>
        <v>0</v>
      </c>
      <c r="L90" s="18">
        <f>SUM(L83:L89)</f>
        <v>0</v>
      </c>
      <c r="M90" s="18">
        <f>SUM(M83:M89)</f>
        <v>0</v>
      </c>
      <c r="N90" s="18">
        <f>SUM(N83:N89)</f>
        <v>0</v>
      </c>
      <c r="O90" s="18">
        <f>SUM(O83:O89)</f>
        <v>0</v>
      </c>
      <c r="P90" s="18">
        <f t="shared" si="6"/>
        <v>0</v>
      </c>
    </row>
    <row r="91" spans="1:16" ht="15.75" customHeight="1">
      <c r="A91" s="228"/>
      <c r="B91" s="228"/>
      <c r="C91" s="228"/>
      <c r="D91" s="22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1:16" ht="19.5" customHeight="1">
      <c r="A92" s="284" t="s">
        <v>117</v>
      </c>
      <c r="B92" s="284"/>
      <c r="C92" s="284"/>
      <c r="D92" s="284"/>
      <c r="E92" s="18">
        <f>E81+E90</f>
        <v>0</v>
      </c>
      <c r="F92" s="18">
        <f>F81+F90</f>
        <v>0</v>
      </c>
      <c r="G92" s="18">
        <f>G81+G90</f>
        <v>0</v>
      </c>
      <c r="H92" s="18">
        <f>H81+H90</f>
        <v>0</v>
      </c>
      <c r="I92" s="18">
        <f>I81+I90</f>
        <v>0</v>
      </c>
      <c r="J92" s="18">
        <f>SUM(E92:I92)</f>
        <v>0</v>
      </c>
      <c r="K92" s="18">
        <f>K81+K90</f>
        <v>0</v>
      </c>
      <c r="L92" s="18">
        <f>L81+L90</f>
        <v>0</v>
      </c>
      <c r="M92" s="18">
        <f>M81+M90</f>
        <v>0</v>
      </c>
      <c r="N92" s="18">
        <f>N81+N90</f>
        <v>0</v>
      </c>
      <c r="O92" s="18">
        <f>O81+O90</f>
        <v>0</v>
      </c>
      <c r="P92" s="18">
        <f>SUM(K92:O92)</f>
        <v>0</v>
      </c>
    </row>
    <row r="93" spans="1:16" ht="12.75">
      <c r="A93" s="55"/>
      <c r="B93" s="55"/>
      <c r="C93" s="55"/>
      <c r="D93" s="55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</row>
    <row r="94" spans="1:16" ht="22.5" customHeight="1">
      <c r="A94" s="293" t="s">
        <v>118</v>
      </c>
      <c r="B94" s="293"/>
      <c r="C94" s="293"/>
      <c r="D94" s="293"/>
      <c r="E94" s="28">
        <f aca="true" t="shared" si="7" ref="E94:J94">SUM(E52,E92)</f>
        <v>684460</v>
      </c>
      <c r="F94" s="28">
        <f t="shared" si="7"/>
        <v>192289</v>
      </c>
      <c r="G94" s="28">
        <f t="shared" si="7"/>
        <v>136611</v>
      </c>
      <c r="H94" s="28">
        <f t="shared" si="7"/>
        <v>158270</v>
      </c>
      <c r="I94" s="28">
        <f t="shared" si="7"/>
        <v>15779</v>
      </c>
      <c r="J94" s="28">
        <f t="shared" si="7"/>
        <v>1187409</v>
      </c>
      <c r="K94" s="28">
        <v>898186</v>
      </c>
      <c r="L94" s="28">
        <f>SUM(L52,L92)</f>
        <v>214764</v>
      </c>
      <c r="M94" s="28">
        <f>SUM(M52,M92)</f>
        <v>302586</v>
      </c>
      <c r="N94" s="28">
        <f>SUM(N52,N92)</f>
        <v>170161</v>
      </c>
      <c r="O94" s="28">
        <f>SUM(O52,O92)</f>
        <v>18953</v>
      </c>
      <c r="P94" s="28">
        <f>SUM(P52,P92)</f>
        <v>1604650</v>
      </c>
    </row>
  </sheetData>
  <sheetProtection selectLockedCells="1" selectUnlockedCells="1"/>
  <mergeCells count="99">
    <mergeCell ref="A89:D89"/>
    <mergeCell ref="A90:D90"/>
    <mergeCell ref="A91:D91"/>
    <mergeCell ref="A92:D92"/>
    <mergeCell ref="A94:D94"/>
    <mergeCell ref="A7:D9"/>
    <mergeCell ref="A57:D59"/>
    <mergeCell ref="A83:D83"/>
    <mergeCell ref="A84:D84"/>
    <mergeCell ref="A85:D85"/>
    <mergeCell ref="A86:D86"/>
    <mergeCell ref="A87:D87"/>
    <mergeCell ref="A88:D88"/>
    <mergeCell ref="A77:D77"/>
    <mergeCell ref="A78:D78"/>
    <mergeCell ref="A79:D79"/>
    <mergeCell ref="A80:D80"/>
    <mergeCell ref="A81:D81"/>
    <mergeCell ref="A82:D82"/>
    <mergeCell ref="A71:D71"/>
    <mergeCell ref="A72:D72"/>
    <mergeCell ref="A73:D73"/>
    <mergeCell ref="A74:D74"/>
    <mergeCell ref="A75:D75"/>
    <mergeCell ref="A76:D76"/>
    <mergeCell ref="A65:D65"/>
    <mergeCell ref="A66:D66"/>
    <mergeCell ref="A67:D67"/>
    <mergeCell ref="A68:D68"/>
    <mergeCell ref="A69:D69"/>
    <mergeCell ref="A70:D70"/>
    <mergeCell ref="A60:D60"/>
    <mergeCell ref="A61:D61"/>
    <mergeCell ref="A62:D62"/>
    <mergeCell ref="A63:D63"/>
    <mergeCell ref="A64:D64"/>
    <mergeCell ref="E58:E59"/>
    <mergeCell ref="L58:O58"/>
    <mergeCell ref="A51:D51"/>
    <mergeCell ref="A52:D52"/>
    <mergeCell ref="A55:J55"/>
    <mergeCell ref="E57:J57"/>
    <mergeCell ref="K57:P57"/>
    <mergeCell ref="P58:P59"/>
    <mergeCell ref="F58:I58"/>
    <mergeCell ref="J58:J59"/>
    <mergeCell ref="K58:K59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10:D10"/>
    <mergeCell ref="A11:D11"/>
    <mergeCell ref="A12:D12"/>
    <mergeCell ref="A13:D13"/>
    <mergeCell ref="A14:D14"/>
    <mergeCell ref="E8:E9"/>
    <mergeCell ref="L8:O8"/>
    <mergeCell ref="N1:P1"/>
    <mergeCell ref="A2:P2"/>
    <mergeCell ref="A3:P5"/>
    <mergeCell ref="E7:J7"/>
    <mergeCell ref="K7:P7"/>
    <mergeCell ref="P8:P9"/>
    <mergeCell ref="F8:I8"/>
    <mergeCell ref="J8:J9"/>
    <mergeCell ref="K8:K9"/>
  </mergeCells>
  <printOptions horizontalCentered="1"/>
  <pageMargins left="0.2902777777777778" right="0.20972222222222223" top="0.22013888888888888" bottom="0.20972222222222223" header="0.5118055555555555" footer="0.5118055555555555"/>
  <pageSetup horizontalDpi="300" verticalDpi="300" orientation="landscape" paperSize="9" scale="51" r:id="rId1"/>
  <rowBreaks count="1" manualBreakCount="1">
    <brk id="5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07"/>
  <sheetViews>
    <sheetView zoomScale="80" zoomScaleNormal="80" zoomScalePageLayoutView="0" workbookViewId="0" topLeftCell="E1">
      <selection activeCell="N1" sqref="N1:P1"/>
    </sheetView>
  </sheetViews>
  <sheetFormatPr defaultColWidth="9.00390625" defaultRowHeight="12.75"/>
  <cols>
    <col min="4" max="4" width="28.75390625" style="0" customWidth="1"/>
    <col min="5" max="6" width="17.875" style="0" customWidth="1"/>
    <col min="7" max="8" width="18.75390625" style="0" customWidth="1"/>
    <col min="9" max="9" width="22.75390625" style="0" customWidth="1"/>
    <col min="10" max="10" width="18.75390625" style="0" customWidth="1"/>
    <col min="11" max="11" width="15.625" style="0" customWidth="1"/>
    <col min="12" max="12" width="17.00390625" style="0" customWidth="1"/>
    <col min="13" max="13" width="16.25390625" style="0" customWidth="1"/>
    <col min="14" max="14" width="16.00390625" style="0" customWidth="1"/>
    <col min="15" max="15" width="20.00390625" style="0" customWidth="1"/>
    <col min="16" max="16" width="17.7539062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2" t="s">
        <v>375</v>
      </c>
      <c r="O1" s="212"/>
      <c r="P1" s="212"/>
    </row>
    <row r="2" spans="1:16" ht="12.75">
      <c r="A2" s="212" t="s">
        <v>150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pans="1:16" ht="12.75" customHeight="1">
      <c r="A3" s="294" t="s">
        <v>151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</row>
    <row r="4" spans="1:16" ht="12.75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</row>
    <row r="5" spans="1:10" ht="12.75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16" ht="12.75">
      <c r="A6" s="56"/>
      <c r="B6" s="56"/>
      <c r="C6" s="56"/>
      <c r="D6" s="56"/>
      <c r="E6" s="56"/>
      <c r="F6" s="56"/>
      <c r="G6" s="56"/>
      <c r="H6" s="56"/>
      <c r="I6" s="56"/>
      <c r="J6" s="56"/>
      <c r="P6" s="14" t="s">
        <v>99</v>
      </c>
    </row>
    <row r="7" spans="1:16" ht="12.75">
      <c r="A7" s="234" t="s">
        <v>54</v>
      </c>
      <c r="B7" s="235"/>
      <c r="C7" s="235"/>
      <c r="D7" s="235"/>
      <c r="E7" s="248" t="s">
        <v>52</v>
      </c>
      <c r="F7" s="248"/>
      <c r="G7" s="248"/>
      <c r="H7" s="248"/>
      <c r="I7" s="248"/>
      <c r="J7" s="248"/>
      <c r="K7" s="287" t="s">
        <v>53</v>
      </c>
      <c r="L7" s="287"/>
      <c r="M7" s="287"/>
      <c r="N7" s="287"/>
      <c r="O7" s="287"/>
      <c r="P7" s="287"/>
    </row>
    <row r="8" spans="1:16" ht="12.75" customHeight="1">
      <c r="A8" s="237"/>
      <c r="B8" s="238"/>
      <c r="C8" s="238"/>
      <c r="D8" s="238"/>
      <c r="E8" s="227" t="s">
        <v>55</v>
      </c>
      <c r="F8" s="227" t="s">
        <v>56</v>
      </c>
      <c r="G8" s="227"/>
      <c r="H8" s="227"/>
      <c r="I8" s="227"/>
      <c r="J8" s="230" t="s">
        <v>57</v>
      </c>
      <c r="K8" s="227" t="s">
        <v>55</v>
      </c>
      <c r="L8" s="227" t="s">
        <v>56</v>
      </c>
      <c r="M8" s="227"/>
      <c r="N8" s="227"/>
      <c r="O8" s="227"/>
      <c r="P8" s="230" t="s">
        <v>57</v>
      </c>
    </row>
    <row r="9" spans="1:16" ht="70.5" customHeight="1">
      <c r="A9" s="240"/>
      <c r="B9" s="241"/>
      <c r="C9" s="241"/>
      <c r="D9" s="241"/>
      <c r="E9" s="227"/>
      <c r="F9" s="16" t="s">
        <v>152</v>
      </c>
      <c r="G9" s="16" t="s">
        <v>59</v>
      </c>
      <c r="H9" s="16" t="s">
        <v>60</v>
      </c>
      <c r="I9" s="16" t="s">
        <v>61</v>
      </c>
      <c r="J9" s="230"/>
      <c r="K9" s="227"/>
      <c r="L9" s="16" t="s">
        <v>152</v>
      </c>
      <c r="M9" s="16" t="s">
        <v>59</v>
      </c>
      <c r="N9" s="16" t="s">
        <v>60</v>
      </c>
      <c r="O9" s="16" t="s">
        <v>61</v>
      </c>
      <c r="P9" s="230"/>
    </row>
    <row r="10" spans="1:16" ht="18.75" customHeight="1">
      <c r="A10" s="295" t="s">
        <v>62</v>
      </c>
      <c r="B10" s="295"/>
      <c r="C10" s="295"/>
      <c r="D10" s="295"/>
      <c r="E10" s="52"/>
      <c r="F10" s="52"/>
      <c r="G10" s="52"/>
      <c r="H10" s="53"/>
      <c r="I10" s="18"/>
      <c r="J10" s="18">
        <f aca="true" t="shared" si="0" ref="J10:J20">SUM(E10:I10)</f>
        <v>0</v>
      </c>
      <c r="K10" s="52"/>
      <c r="L10" s="52"/>
      <c r="M10" s="52"/>
      <c r="N10" s="53"/>
      <c r="O10" s="18"/>
      <c r="P10" s="18"/>
    </row>
    <row r="11" spans="1:16" ht="19.5" customHeight="1">
      <c r="A11" s="280" t="s">
        <v>63</v>
      </c>
      <c r="B11" s="280"/>
      <c r="C11" s="280"/>
      <c r="D11" s="280"/>
      <c r="E11" s="18"/>
      <c r="F11" s="18"/>
      <c r="G11" s="18"/>
      <c r="H11" s="18"/>
      <c r="I11" s="18"/>
      <c r="J11" s="18">
        <f t="shared" si="0"/>
        <v>0</v>
      </c>
      <c r="K11" s="18"/>
      <c r="L11" s="18"/>
      <c r="M11" s="18"/>
      <c r="N11" s="18"/>
      <c r="O11" s="18"/>
      <c r="P11" s="18"/>
    </row>
    <row r="12" spans="1:16" ht="28.5" customHeight="1">
      <c r="A12" s="281" t="s">
        <v>64</v>
      </c>
      <c r="B12" s="281"/>
      <c r="C12" s="281"/>
      <c r="D12" s="281"/>
      <c r="E12" s="18"/>
      <c r="F12" s="18"/>
      <c r="G12" s="18"/>
      <c r="H12" s="18"/>
      <c r="I12" s="18"/>
      <c r="J12" s="18">
        <f t="shared" si="0"/>
        <v>0</v>
      </c>
      <c r="K12" s="18"/>
      <c r="L12" s="18"/>
      <c r="M12" s="18"/>
      <c r="N12" s="18"/>
      <c r="O12" s="18"/>
      <c r="P12" s="18"/>
    </row>
    <row r="13" spans="1:16" ht="16.5" customHeight="1">
      <c r="A13" s="280" t="s">
        <v>65</v>
      </c>
      <c r="B13" s="280"/>
      <c r="C13" s="280"/>
      <c r="D13" s="280"/>
      <c r="E13" s="18"/>
      <c r="F13" s="18"/>
      <c r="G13" s="18"/>
      <c r="H13" s="18"/>
      <c r="I13" s="18"/>
      <c r="J13" s="18">
        <f t="shared" si="0"/>
        <v>0</v>
      </c>
      <c r="K13" s="18"/>
      <c r="L13" s="18"/>
      <c r="M13" s="18"/>
      <c r="N13" s="18"/>
      <c r="O13" s="18"/>
      <c r="P13" s="18"/>
    </row>
    <row r="14" spans="1:16" ht="17.25" customHeight="1">
      <c r="A14" s="280" t="s">
        <v>66</v>
      </c>
      <c r="B14" s="280"/>
      <c r="C14" s="280"/>
      <c r="D14" s="280"/>
      <c r="E14" s="18"/>
      <c r="F14" s="18"/>
      <c r="G14" s="18"/>
      <c r="H14" s="18"/>
      <c r="I14" s="18"/>
      <c r="J14" s="18">
        <f t="shared" si="0"/>
        <v>0</v>
      </c>
      <c r="K14" s="18"/>
      <c r="L14" s="18"/>
      <c r="M14" s="18"/>
      <c r="N14" s="18"/>
      <c r="O14" s="18"/>
      <c r="P14" s="18"/>
    </row>
    <row r="15" spans="1:16" ht="17.25" customHeight="1">
      <c r="A15" s="280" t="s">
        <v>67</v>
      </c>
      <c r="B15" s="280"/>
      <c r="C15" s="280"/>
      <c r="D15" s="280"/>
      <c r="E15" s="18"/>
      <c r="F15" s="18"/>
      <c r="G15" s="18"/>
      <c r="H15" s="18"/>
      <c r="I15" s="18"/>
      <c r="J15" s="18">
        <f t="shared" si="0"/>
        <v>0</v>
      </c>
      <c r="K15" s="18"/>
      <c r="L15" s="18"/>
      <c r="M15" s="18"/>
      <c r="N15" s="18"/>
      <c r="O15" s="18"/>
      <c r="P15" s="18"/>
    </row>
    <row r="16" spans="1:16" ht="26.25" customHeight="1">
      <c r="A16" s="281" t="s">
        <v>68</v>
      </c>
      <c r="B16" s="281"/>
      <c r="C16" s="281"/>
      <c r="D16" s="281"/>
      <c r="E16" s="18"/>
      <c r="F16" s="18"/>
      <c r="G16" s="18"/>
      <c r="H16" s="18"/>
      <c r="I16" s="18"/>
      <c r="J16" s="18">
        <f t="shared" si="0"/>
        <v>0</v>
      </c>
      <c r="K16" s="18"/>
      <c r="L16" s="18"/>
      <c r="M16" s="18"/>
      <c r="N16" s="18"/>
      <c r="O16" s="18"/>
      <c r="P16" s="18"/>
    </row>
    <row r="17" spans="1:16" ht="29.25" customHeight="1">
      <c r="A17" s="281" t="s">
        <v>69</v>
      </c>
      <c r="B17" s="281"/>
      <c r="C17" s="281"/>
      <c r="D17" s="281"/>
      <c r="E17" s="18"/>
      <c r="F17" s="18"/>
      <c r="G17" s="18"/>
      <c r="H17" s="18"/>
      <c r="I17" s="18"/>
      <c r="J17" s="18">
        <f t="shared" si="0"/>
        <v>0</v>
      </c>
      <c r="K17" s="18"/>
      <c r="L17" s="18"/>
      <c r="M17" s="18"/>
      <c r="N17" s="18"/>
      <c r="O17" s="18"/>
      <c r="P17" s="18"/>
    </row>
    <row r="18" spans="1:16" ht="26.25" customHeight="1">
      <c r="A18" s="281" t="s">
        <v>70</v>
      </c>
      <c r="B18" s="281"/>
      <c r="C18" s="281"/>
      <c r="D18" s="281"/>
      <c r="E18" s="18"/>
      <c r="F18" s="18"/>
      <c r="G18" s="18"/>
      <c r="H18" s="18"/>
      <c r="I18" s="18"/>
      <c r="J18" s="18">
        <f t="shared" si="0"/>
        <v>0</v>
      </c>
      <c r="K18" s="18"/>
      <c r="L18" s="18"/>
      <c r="M18" s="18"/>
      <c r="N18" s="18"/>
      <c r="O18" s="18"/>
      <c r="P18" s="18"/>
    </row>
    <row r="19" spans="1:16" ht="16.5" customHeight="1">
      <c r="A19" s="281" t="s">
        <v>71</v>
      </c>
      <c r="B19" s="281"/>
      <c r="C19" s="281"/>
      <c r="D19" s="281"/>
      <c r="E19" s="18">
        <v>38026</v>
      </c>
      <c r="F19" s="18"/>
      <c r="G19" s="18"/>
      <c r="H19" s="18"/>
      <c r="I19" s="18"/>
      <c r="J19" s="18">
        <f t="shared" si="0"/>
        <v>38026</v>
      </c>
      <c r="K19" s="18">
        <v>67275</v>
      </c>
      <c r="L19" s="18">
        <v>586</v>
      </c>
      <c r="M19" s="18"/>
      <c r="N19" s="18"/>
      <c r="O19" s="18">
        <v>2762</v>
      </c>
      <c r="P19" s="18">
        <v>70623</v>
      </c>
    </row>
    <row r="20" spans="1:16" ht="27" customHeight="1">
      <c r="A20" s="282" t="s">
        <v>72</v>
      </c>
      <c r="B20" s="282"/>
      <c r="C20" s="282"/>
      <c r="D20" s="282"/>
      <c r="E20" s="18">
        <f>SUM(E10:E19)</f>
        <v>38026</v>
      </c>
      <c r="F20" s="18">
        <f>SUM(F10:F19)</f>
        <v>0</v>
      </c>
      <c r="G20" s="18">
        <f>SUM(G10:G19)</f>
        <v>0</v>
      </c>
      <c r="H20" s="18">
        <f>SUM(H10:H19)</f>
        <v>0</v>
      </c>
      <c r="I20" s="18">
        <f>SUM(I10:I19)</f>
        <v>0</v>
      </c>
      <c r="J20" s="18">
        <f t="shared" si="0"/>
        <v>38026</v>
      </c>
      <c r="K20" s="18">
        <v>67275</v>
      </c>
      <c r="L20" s="18">
        <v>586</v>
      </c>
      <c r="M20" s="18"/>
      <c r="N20" s="18"/>
      <c r="O20" s="18">
        <v>2762</v>
      </c>
      <c r="P20" s="18">
        <v>70623</v>
      </c>
    </row>
    <row r="21" spans="1:16" ht="12.75">
      <c r="A21" s="283"/>
      <c r="B21" s="283"/>
      <c r="C21" s="283"/>
      <c r="D21" s="283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17.25" customHeight="1">
      <c r="A22" s="258" t="s">
        <v>73</v>
      </c>
      <c r="B22" s="258"/>
      <c r="C22" s="258"/>
      <c r="D22" s="25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12.75" customHeight="1">
      <c r="A23" s="284"/>
      <c r="B23" s="284"/>
      <c r="C23" s="284"/>
      <c r="D23" s="284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15.75" customHeight="1">
      <c r="A24" s="285" t="s">
        <v>74</v>
      </c>
      <c r="B24" s="285"/>
      <c r="C24" s="285"/>
      <c r="D24" s="285"/>
      <c r="E24" s="18"/>
      <c r="F24" s="18"/>
      <c r="G24" s="18"/>
      <c r="H24" s="18"/>
      <c r="I24" s="18"/>
      <c r="J24" s="18">
        <f aca="true" t="shared" si="1" ref="J24:J34">SUM(E24:I24)</f>
        <v>0</v>
      </c>
      <c r="K24" s="18"/>
      <c r="L24" s="18"/>
      <c r="M24" s="18"/>
      <c r="N24" s="18"/>
      <c r="O24" s="18"/>
      <c r="P24" s="18"/>
    </row>
    <row r="25" spans="1:16" ht="15.75" customHeight="1">
      <c r="A25" s="281" t="s">
        <v>75</v>
      </c>
      <c r="B25" s="281"/>
      <c r="C25" s="281"/>
      <c r="D25" s="281"/>
      <c r="E25" s="18"/>
      <c r="F25" s="18"/>
      <c r="G25" s="18">
        <v>50140</v>
      </c>
      <c r="H25" s="18"/>
      <c r="I25" s="18"/>
      <c r="J25" s="18">
        <f t="shared" si="1"/>
        <v>50140</v>
      </c>
      <c r="K25" s="18">
        <v>3342</v>
      </c>
      <c r="L25" s="18"/>
      <c r="M25" s="18">
        <v>56697</v>
      </c>
      <c r="N25" s="18"/>
      <c r="O25" s="18"/>
      <c r="P25" s="18">
        <v>60039</v>
      </c>
    </row>
    <row r="26" spans="1:16" ht="15.75" customHeight="1">
      <c r="A26" s="280" t="s">
        <v>76</v>
      </c>
      <c r="B26" s="280"/>
      <c r="C26" s="280"/>
      <c r="D26" s="280"/>
      <c r="E26" s="18"/>
      <c r="F26" s="18">
        <v>472</v>
      </c>
      <c r="G26" s="18">
        <v>14247</v>
      </c>
      <c r="H26" s="18"/>
      <c r="I26" s="18"/>
      <c r="J26" s="18">
        <f t="shared" si="1"/>
        <v>14719</v>
      </c>
      <c r="K26" s="18"/>
      <c r="L26" s="18">
        <v>472</v>
      </c>
      <c r="M26" s="18">
        <v>14247</v>
      </c>
      <c r="N26" s="18"/>
      <c r="O26" s="18"/>
      <c r="P26" s="18">
        <v>14719</v>
      </c>
    </row>
    <row r="27" spans="1:16" ht="15.75" customHeight="1">
      <c r="A27" s="280" t="s">
        <v>143</v>
      </c>
      <c r="B27" s="280"/>
      <c r="C27" s="280"/>
      <c r="D27" s="280"/>
      <c r="E27" s="18"/>
      <c r="F27" s="18"/>
      <c r="G27" s="18"/>
      <c r="H27" s="18"/>
      <c r="I27" s="18"/>
      <c r="J27" s="18">
        <f t="shared" si="1"/>
        <v>0</v>
      </c>
      <c r="K27" s="18"/>
      <c r="L27" s="18"/>
      <c r="M27" s="18"/>
      <c r="N27" s="18"/>
      <c r="O27" s="18"/>
      <c r="P27" s="18"/>
    </row>
    <row r="28" spans="1:16" ht="15.75" customHeight="1">
      <c r="A28" s="285" t="s">
        <v>78</v>
      </c>
      <c r="B28" s="285"/>
      <c r="C28" s="285"/>
      <c r="D28" s="285"/>
      <c r="E28" s="18"/>
      <c r="F28" s="18"/>
      <c r="G28" s="18"/>
      <c r="H28" s="18"/>
      <c r="I28" s="18"/>
      <c r="J28" s="18">
        <f t="shared" si="1"/>
        <v>0</v>
      </c>
      <c r="K28" s="18"/>
      <c r="L28" s="18"/>
      <c r="M28" s="18"/>
      <c r="N28" s="18"/>
      <c r="O28" s="18"/>
      <c r="P28" s="18"/>
    </row>
    <row r="29" spans="1:16" ht="15.75" customHeight="1">
      <c r="A29" s="280" t="s">
        <v>79</v>
      </c>
      <c r="B29" s="280"/>
      <c r="C29" s="280"/>
      <c r="D29" s="280"/>
      <c r="E29" s="18"/>
      <c r="F29" s="18">
        <v>128</v>
      </c>
      <c r="G29" s="18">
        <v>16815</v>
      </c>
      <c r="H29" s="18"/>
      <c r="I29" s="18"/>
      <c r="J29" s="18">
        <f t="shared" si="1"/>
        <v>16943</v>
      </c>
      <c r="K29" s="18">
        <v>750</v>
      </c>
      <c r="L29" s="18">
        <v>128</v>
      </c>
      <c r="M29" s="18">
        <v>18585</v>
      </c>
      <c r="N29" s="18"/>
      <c r="O29" s="18"/>
      <c r="P29" s="18">
        <v>19463</v>
      </c>
    </row>
    <row r="30" spans="1:16" ht="15.75" customHeight="1">
      <c r="A30" s="280" t="s">
        <v>80</v>
      </c>
      <c r="B30" s="280"/>
      <c r="C30" s="280"/>
      <c r="D30" s="280"/>
      <c r="E30" s="18"/>
      <c r="F30" s="18"/>
      <c r="G30" s="18"/>
      <c r="H30" s="18"/>
      <c r="I30" s="18"/>
      <c r="J30" s="18">
        <f t="shared" si="1"/>
        <v>0</v>
      </c>
      <c r="K30" s="18"/>
      <c r="L30" s="18"/>
      <c r="M30" s="18"/>
      <c r="N30" s="18"/>
      <c r="O30" s="18"/>
      <c r="P30" s="18"/>
    </row>
    <row r="31" spans="1:16" ht="15.75" customHeight="1">
      <c r="A31" s="280" t="s">
        <v>81</v>
      </c>
      <c r="B31" s="280"/>
      <c r="C31" s="280"/>
      <c r="D31" s="280"/>
      <c r="E31" s="18"/>
      <c r="F31" s="18"/>
      <c r="G31" s="18"/>
      <c r="H31" s="18"/>
      <c r="I31" s="18"/>
      <c r="J31" s="18">
        <f t="shared" si="1"/>
        <v>0</v>
      </c>
      <c r="K31" s="18">
        <v>827</v>
      </c>
      <c r="L31" s="18"/>
      <c r="M31" s="18"/>
      <c r="N31" s="18"/>
      <c r="O31" s="18"/>
      <c r="P31" s="18">
        <v>827</v>
      </c>
    </row>
    <row r="32" spans="1:16" ht="15.75" customHeight="1">
      <c r="A32" s="280" t="s">
        <v>82</v>
      </c>
      <c r="B32" s="280"/>
      <c r="C32" s="280"/>
      <c r="D32" s="280"/>
      <c r="E32" s="18"/>
      <c r="F32" s="18"/>
      <c r="G32" s="18"/>
      <c r="H32" s="18"/>
      <c r="I32" s="18"/>
      <c r="J32" s="18">
        <f t="shared" si="1"/>
        <v>0</v>
      </c>
      <c r="K32" s="18"/>
      <c r="L32" s="18"/>
      <c r="M32" s="18"/>
      <c r="N32" s="18"/>
      <c r="O32" s="18"/>
      <c r="P32" s="18"/>
    </row>
    <row r="33" spans="1:16" ht="15.75" customHeight="1">
      <c r="A33" s="280" t="s">
        <v>83</v>
      </c>
      <c r="B33" s="280"/>
      <c r="C33" s="280"/>
      <c r="D33" s="280"/>
      <c r="E33" s="18"/>
      <c r="F33" s="18"/>
      <c r="G33" s="18"/>
      <c r="H33" s="18"/>
      <c r="I33" s="18"/>
      <c r="J33" s="18">
        <f t="shared" si="1"/>
        <v>0</v>
      </c>
      <c r="K33" s="18">
        <v>212</v>
      </c>
      <c r="L33" s="18"/>
      <c r="M33" s="18"/>
      <c r="N33" s="18"/>
      <c r="O33" s="18"/>
      <c r="P33" s="18">
        <v>212</v>
      </c>
    </row>
    <row r="34" spans="1:16" ht="15.75" customHeight="1">
      <c r="A34" s="284" t="s">
        <v>84</v>
      </c>
      <c r="B34" s="284"/>
      <c r="C34" s="284"/>
      <c r="D34" s="284"/>
      <c r="E34" s="18">
        <f>SUM(E24:E33)</f>
        <v>0</v>
      </c>
      <c r="F34" s="18">
        <f>SUM(F24:F33)</f>
        <v>600</v>
      </c>
      <c r="G34" s="18">
        <f>SUM(G24:G33)</f>
        <v>81202</v>
      </c>
      <c r="H34" s="18">
        <f>SUM(H24:H33)</f>
        <v>0</v>
      </c>
      <c r="I34" s="18">
        <f>SUM(I24:I33)</f>
        <v>0</v>
      </c>
      <c r="J34" s="18">
        <f t="shared" si="1"/>
        <v>81802</v>
      </c>
      <c r="K34" s="18">
        <v>5131</v>
      </c>
      <c r="L34" s="18">
        <v>600</v>
      </c>
      <c r="M34" s="18">
        <v>89529</v>
      </c>
      <c r="N34" s="18"/>
      <c r="O34" s="18"/>
      <c r="P34" s="18">
        <v>95260</v>
      </c>
    </row>
    <row r="35" spans="1:16" ht="15.75" customHeight="1">
      <c r="A35" s="228"/>
      <c r="B35" s="228"/>
      <c r="C35" s="228"/>
      <c r="D35" s="22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31.5" customHeight="1">
      <c r="A36" s="281" t="s">
        <v>85</v>
      </c>
      <c r="B36" s="281"/>
      <c r="C36" s="281"/>
      <c r="D36" s="281"/>
      <c r="E36" s="18"/>
      <c r="F36" s="18"/>
      <c r="G36" s="18"/>
      <c r="H36" s="18"/>
      <c r="I36" s="18"/>
      <c r="J36" s="18">
        <f>SUM(E36:I36)</f>
        <v>0</v>
      </c>
      <c r="K36" s="18"/>
      <c r="L36" s="18"/>
      <c r="M36" s="18"/>
      <c r="N36" s="18"/>
      <c r="O36" s="18"/>
      <c r="P36" s="18"/>
    </row>
    <row r="37" spans="1:16" ht="31.5" customHeight="1">
      <c r="A37" s="281" t="s">
        <v>86</v>
      </c>
      <c r="B37" s="281"/>
      <c r="C37" s="281"/>
      <c r="D37" s="281"/>
      <c r="E37" s="18"/>
      <c r="F37" s="18"/>
      <c r="G37" s="18"/>
      <c r="H37" s="18"/>
      <c r="I37" s="18"/>
      <c r="J37" s="18">
        <f>SUM(E37:I37)</f>
        <v>0</v>
      </c>
      <c r="K37" s="18"/>
      <c r="L37" s="18"/>
      <c r="M37" s="18"/>
      <c r="N37" s="18"/>
      <c r="O37" s="18"/>
      <c r="P37" s="18"/>
    </row>
    <row r="38" spans="1:16" ht="17.25" customHeight="1">
      <c r="A38" s="280" t="s">
        <v>153</v>
      </c>
      <c r="B38" s="280"/>
      <c r="C38" s="280"/>
      <c r="D38" s="280"/>
      <c r="E38" s="18"/>
      <c r="F38" s="18"/>
      <c r="G38" s="18"/>
      <c r="H38" s="18"/>
      <c r="I38" s="18"/>
      <c r="J38" s="18">
        <f>SUM(E38:I38)</f>
        <v>0</v>
      </c>
      <c r="K38" s="18"/>
      <c r="L38" s="18"/>
      <c r="M38" s="18"/>
      <c r="N38" s="18"/>
      <c r="O38" s="18"/>
      <c r="P38" s="18"/>
    </row>
    <row r="39" spans="1:16" ht="17.25" customHeight="1">
      <c r="A39" s="284" t="s">
        <v>88</v>
      </c>
      <c r="B39" s="284"/>
      <c r="C39" s="284"/>
      <c r="D39" s="284"/>
      <c r="E39" s="18">
        <f>SUM(E36:E38)</f>
        <v>0</v>
      </c>
      <c r="F39" s="18">
        <f>SUM(F36:F38)</f>
        <v>0</v>
      </c>
      <c r="G39" s="18">
        <f>SUM(G36:G38)</f>
        <v>0</v>
      </c>
      <c r="H39" s="18">
        <f>SUM(H36:H38)</f>
        <v>0</v>
      </c>
      <c r="I39" s="18">
        <f>SUM(I36:I38)</f>
        <v>0</v>
      </c>
      <c r="J39" s="18">
        <f>SUM(E39:I39)</f>
        <v>0</v>
      </c>
      <c r="K39" s="18"/>
      <c r="L39" s="18"/>
      <c r="M39" s="18"/>
      <c r="N39" s="18"/>
      <c r="O39" s="18"/>
      <c r="P39" s="18"/>
    </row>
    <row r="40" spans="1:16" ht="18.75" customHeight="1">
      <c r="A40" s="280"/>
      <c r="B40" s="280"/>
      <c r="C40" s="280"/>
      <c r="D40" s="280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 ht="19.5" customHeight="1">
      <c r="A41" s="284" t="s">
        <v>89</v>
      </c>
      <c r="B41" s="284"/>
      <c r="C41" s="284"/>
      <c r="D41" s="284"/>
      <c r="E41" s="18">
        <f>E20+E22+E34+E39</f>
        <v>38026</v>
      </c>
      <c r="F41" s="18">
        <f>F20+F22+F34+F39</f>
        <v>600</v>
      </c>
      <c r="G41" s="18">
        <f>G20+G22+G34+G39</f>
        <v>81202</v>
      </c>
      <c r="H41" s="18">
        <f>H20+H22+H34+H39</f>
        <v>0</v>
      </c>
      <c r="I41" s="18">
        <f>I20+I22+I34+I39</f>
        <v>0</v>
      </c>
      <c r="J41" s="18">
        <f>SUM(E41:I41)</f>
        <v>119828</v>
      </c>
      <c r="K41" s="18">
        <v>72406</v>
      </c>
      <c r="L41" s="18">
        <v>1186</v>
      </c>
      <c r="M41" s="18">
        <v>89529</v>
      </c>
      <c r="N41" s="18"/>
      <c r="O41" s="18">
        <v>2762</v>
      </c>
      <c r="P41" s="18">
        <v>165883</v>
      </c>
    </row>
    <row r="42" spans="1:16" ht="12.75">
      <c r="A42" s="280"/>
      <c r="B42" s="280"/>
      <c r="C42" s="280"/>
      <c r="D42" s="280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ht="15.75" customHeight="1">
      <c r="A43" s="280" t="s">
        <v>90</v>
      </c>
      <c r="B43" s="280"/>
      <c r="C43" s="280"/>
      <c r="D43" s="280"/>
      <c r="E43" s="18"/>
      <c r="F43" s="18"/>
      <c r="G43" s="18"/>
      <c r="H43" s="18"/>
      <c r="I43" s="18"/>
      <c r="J43" s="18">
        <f aca="true" t="shared" si="2" ref="J43:J50">SUM(E43:I43)</f>
        <v>0</v>
      </c>
      <c r="K43" s="18"/>
      <c r="L43" s="18"/>
      <c r="M43" s="18"/>
      <c r="N43" s="18"/>
      <c r="O43" s="18"/>
      <c r="P43" s="18"/>
    </row>
    <row r="44" spans="1:16" ht="15.75" customHeight="1">
      <c r="A44" s="280" t="s">
        <v>91</v>
      </c>
      <c r="B44" s="280"/>
      <c r="C44" s="280"/>
      <c r="D44" s="280"/>
      <c r="E44" s="18"/>
      <c r="F44" s="18"/>
      <c r="G44" s="18"/>
      <c r="H44" s="18"/>
      <c r="I44" s="18"/>
      <c r="J44" s="18">
        <f t="shared" si="2"/>
        <v>0</v>
      </c>
      <c r="K44" s="18"/>
      <c r="L44" s="18"/>
      <c r="M44" s="18"/>
      <c r="N44" s="18"/>
      <c r="O44" s="18"/>
      <c r="P44" s="18"/>
    </row>
    <row r="45" spans="1:16" ht="15.75" customHeight="1">
      <c r="A45" s="280" t="s">
        <v>92</v>
      </c>
      <c r="B45" s="280"/>
      <c r="C45" s="280"/>
      <c r="D45" s="280"/>
      <c r="E45" s="18"/>
      <c r="F45" s="18"/>
      <c r="G45" s="18"/>
      <c r="H45" s="18"/>
      <c r="I45" s="18"/>
      <c r="J45" s="18">
        <f t="shared" si="2"/>
        <v>0</v>
      </c>
      <c r="K45" s="18"/>
      <c r="L45" s="18"/>
      <c r="M45" s="18"/>
      <c r="N45" s="18"/>
      <c r="O45" s="18"/>
      <c r="P45" s="18"/>
    </row>
    <row r="46" spans="1:16" ht="15.75" customHeight="1">
      <c r="A46" s="280" t="s">
        <v>93</v>
      </c>
      <c r="B46" s="280"/>
      <c r="C46" s="280"/>
      <c r="D46" s="280"/>
      <c r="E46" s="18"/>
      <c r="F46" s="18"/>
      <c r="G46" s="18"/>
      <c r="H46" s="18"/>
      <c r="I46" s="18"/>
      <c r="J46" s="18">
        <f t="shared" si="2"/>
        <v>0</v>
      </c>
      <c r="K46" s="18"/>
      <c r="L46" s="18"/>
      <c r="M46" s="18"/>
      <c r="N46" s="18"/>
      <c r="O46" s="18"/>
      <c r="P46" s="18"/>
    </row>
    <row r="47" spans="1:16" ht="18.75" customHeight="1">
      <c r="A47" s="280" t="s">
        <v>94</v>
      </c>
      <c r="B47" s="280"/>
      <c r="C47" s="280"/>
      <c r="D47" s="280"/>
      <c r="E47" s="18"/>
      <c r="F47" s="18"/>
      <c r="G47" s="18"/>
      <c r="H47" s="18"/>
      <c r="I47" s="18"/>
      <c r="J47" s="18">
        <f t="shared" si="2"/>
        <v>0</v>
      </c>
      <c r="K47" s="18"/>
      <c r="L47" s="18"/>
      <c r="M47" s="18"/>
      <c r="N47" s="18"/>
      <c r="O47" s="18"/>
      <c r="P47" s="18"/>
    </row>
    <row r="48" spans="1:16" ht="18" customHeight="1">
      <c r="A48" s="280" t="s">
        <v>95</v>
      </c>
      <c r="B48" s="280"/>
      <c r="C48" s="280"/>
      <c r="D48" s="280"/>
      <c r="E48" s="18"/>
      <c r="F48" s="18"/>
      <c r="G48" s="18">
        <v>51828</v>
      </c>
      <c r="H48" s="18"/>
      <c r="I48" s="18">
        <v>2934</v>
      </c>
      <c r="J48" s="18">
        <f t="shared" si="2"/>
        <v>54762</v>
      </c>
      <c r="K48" s="18"/>
      <c r="L48" s="18"/>
      <c r="M48" s="18">
        <v>51828</v>
      </c>
      <c r="N48" s="18"/>
      <c r="O48" s="18">
        <v>2934</v>
      </c>
      <c r="P48" s="18">
        <v>54762</v>
      </c>
    </row>
    <row r="49" spans="1:16" ht="18" customHeight="1">
      <c r="A49" s="280" t="s">
        <v>96</v>
      </c>
      <c r="B49" s="280"/>
      <c r="C49" s="280"/>
      <c r="D49" s="280"/>
      <c r="E49" s="18"/>
      <c r="F49" s="18"/>
      <c r="G49" s="18"/>
      <c r="H49" s="18"/>
      <c r="I49" s="18"/>
      <c r="J49" s="18">
        <f t="shared" si="2"/>
        <v>0</v>
      </c>
      <c r="K49" s="18"/>
      <c r="L49" s="18"/>
      <c r="M49" s="18"/>
      <c r="N49" s="18"/>
      <c r="O49" s="18"/>
      <c r="P49" s="18"/>
    </row>
    <row r="50" spans="1:16" ht="21.75" customHeight="1">
      <c r="A50" s="284" t="s">
        <v>97</v>
      </c>
      <c r="B50" s="284"/>
      <c r="C50" s="284"/>
      <c r="D50" s="284"/>
      <c r="E50" s="18">
        <f>SUM(E43:E49)</f>
        <v>0</v>
      </c>
      <c r="F50" s="18">
        <f>SUM(F43:F49)</f>
        <v>0</v>
      </c>
      <c r="G50" s="18">
        <f>SUM(G43:G49)</f>
        <v>51828</v>
      </c>
      <c r="H50" s="18">
        <f>SUM(H43:H49)</f>
        <v>0</v>
      </c>
      <c r="I50" s="18">
        <f>SUM(I43:I49)</f>
        <v>2934</v>
      </c>
      <c r="J50" s="18">
        <f t="shared" si="2"/>
        <v>54762</v>
      </c>
      <c r="K50" s="18"/>
      <c r="L50" s="18"/>
      <c r="M50" s="18">
        <v>51828</v>
      </c>
      <c r="N50" s="18"/>
      <c r="O50" s="18">
        <v>2934</v>
      </c>
      <c r="P50" s="18">
        <v>54762</v>
      </c>
    </row>
    <row r="51" spans="1:16" ht="15.75" customHeight="1">
      <c r="A51" s="280"/>
      <c r="B51" s="280"/>
      <c r="C51" s="280"/>
      <c r="D51" s="280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ht="23.25" customHeight="1">
      <c r="A52" s="284" t="s">
        <v>98</v>
      </c>
      <c r="B52" s="284"/>
      <c r="C52" s="284"/>
      <c r="D52" s="284"/>
      <c r="E52" s="18">
        <f>E41+E50</f>
        <v>38026</v>
      </c>
      <c r="F52" s="18">
        <f>F41+F50</f>
        <v>600</v>
      </c>
      <c r="G52" s="18">
        <f>G41+G50</f>
        <v>133030</v>
      </c>
      <c r="H52" s="18">
        <f>H41+H50</f>
        <v>0</v>
      </c>
      <c r="I52" s="18">
        <f>I41+I50</f>
        <v>2934</v>
      </c>
      <c r="J52" s="18">
        <f>SUM(E52:I52)</f>
        <v>174590</v>
      </c>
      <c r="K52" s="18">
        <v>72406</v>
      </c>
      <c r="L52" s="18">
        <v>1186</v>
      </c>
      <c r="M52" s="18">
        <v>141357</v>
      </c>
      <c r="N52" s="18"/>
      <c r="O52" s="18">
        <v>5696</v>
      </c>
      <c r="P52" s="18">
        <v>220645</v>
      </c>
    </row>
    <row r="53" spans="1:16" ht="23.25" customHeight="1">
      <c r="A53" s="197"/>
      <c r="B53" s="197"/>
      <c r="C53" s="197"/>
      <c r="D53" s="197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</row>
    <row r="54" spans="1:16" ht="23.25" customHeight="1">
      <c r="A54" s="197"/>
      <c r="B54" s="197"/>
      <c r="C54" s="197"/>
      <c r="D54" s="197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</row>
    <row r="55" spans="1:16" ht="23.25" customHeight="1">
      <c r="A55" s="197"/>
      <c r="B55" s="197"/>
      <c r="C55" s="197"/>
      <c r="D55" s="197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</row>
    <row r="56" spans="1:16" ht="23.25" customHeight="1">
      <c r="A56" s="197"/>
      <c r="B56" s="197"/>
      <c r="C56" s="197"/>
      <c r="D56" s="197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</row>
    <row r="57" spans="1:16" ht="23.25" customHeight="1">
      <c r="A57" s="197"/>
      <c r="B57" s="197"/>
      <c r="C57" s="197"/>
      <c r="D57" s="197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</row>
    <row r="58" spans="1:16" ht="23.25" customHeight="1">
      <c r="A58" s="197"/>
      <c r="B58" s="197"/>
      <c r="C58" s="197"/>
      <c r="D58" s="197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</row>
    <row r="59" spans="1:16" ht="23.25" customHeight="1">
      <c r="A59" s="197"/>
      <c r="B59" s="197"/>
      <c r="C59" s="197"/>
      <c r="D59" s="197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</row>
    <row r="60" spans="1:16" ht="23.25" customHeight="1">
      <c r="A60" s="197"/>
      <c r="B60" s="197"/>
      <c r="C60" s="197"/>
      <c r="D60" s="197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</row>
    <row r="61" spans="1:16" ht="23.25" customHeight="1">
      <c r="A61" s="197"/>
      <c r="B61" s="197"/>
      <c r="C61" s="197"/>
      <c r="D61" s="197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</row>
    <row r="62" spans="1:16" ht="23.25" customHeight="1">
      <c r="A62" s="197"/>
      <c r="B62" s="197"/>
      <c r="C62" s="197"/>
      <c r="D62" s="197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</row>
    <row r="63" spans="1:16" ht="23.25" customHeight="1">
      <c r="A63" s="197"/>
      <c r="B63" s="197"/>
      <c r="C63" s="197"/>
      <c r="D63" s="197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</row>
    <row r="64" spans="1:16" ht="23.25" customHeight="1">
      <c r="A64" s="197"/>
      <c r="B64" s="197"/>
      <c r="C64" s="197"/>
      <c r="D64" s="197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</row>
    <row r="65" spans="1:10" ht="12.75">
      <c r="A65" s="55"/>
      <c r="B65" s="55"/>
      <c r="C65" s="55"/>
      <c r="D65" s="55"/>
      <c r="E65" s="55"/>
      <c r="F65" s="55"/>
      <c r="G65" s="55"/>
      <c r="H65" s="55"/>
      <c r="I65" s="55"/>
      <c r="J65" s="55"/>
    </row>
    <row r="66" spans="1:16" ht="12.75">
      <c r="A66" s="55"/>
      <c r="B66" s="55"/>
      <c r="C66" s="55"/>
      <c r="D66" s="55"/>
      <c r="E66" s="55"/>
      <c r="F66" s="55"/>
      <c r="G66" s="55"/>
      <c r="H66" s="55"/>
      <c r="I66" s="55"/>
      <c r="J66" s="55"/>
      <c r="P66" s="14"/>
    </row>
    <row r="67" spans="1:16" ht="12.75">
      <c r="A67" s="55"/>
      <c r="B67" s="55"/>
      <c r="C67" s="55"/>
      <c r="D67" s="55"/>
      <c r="E67" s="55"/>
      <c r="F67" s="55"/>
      <c r="G67" s="55"/>
      <c r="H67" s="55"/>
      <c r="I67" s="55"/>
      <c r="J67" s="55"/>
      <c r="P67" s="14"/>
    </row>
    <row r="68" spans="1:16" ht="12.75">
      <c r="A68" s="55"/>
      <c r="B68" s="55"/>
      <c r="C68" s="55"/>
      <c r="D68" s="55"/>
      <c r="E68" s="55"/>
      <c r="F68" s="55"/>
      <c r="G68" s="55"/>
      <c r="H68" s="55"/>
      <c r="I68" s="55"/>
      <c r="J68" s="55"/>
      <c r="P68" s="14"/>
    </row>
    <row r="69" spans="1:16" ht="12.75">
      <c r="A69" s="55"/>
      <c r="B69" s="55"/>
      <c r="C69" s="55"/>
      <c r="D69" s="55"/>
      <c r="E69" s="55"/>
      <c r="F69" s="55"/>
      <c r="G69" s="55"/>
      <c r="H69" s="55"/>
      <c r="I69" s="55"/>
      <c r="J69" s="55"/>
      <c r="P69" s="14"/>
    </row>
    <row r="70" spans="1:16" ht="15.75" customHeight="1">
      <c r="A70" s="234" t="s">
        <v>54</v>
      </c>
      <c r="B70" s="235"/>
      <c r="C70" s="235"/>
      <c r="D70" s="236"/>
      <c r="E70" s="286" t="s">
        <v>52</v>
      </c>
      <c r="F70" s="286"/>
      <c r="G70" s="286"/>
      <c r="H70" s="286"/>
      <c r="I70" s="286"/>
      <c r="J70" s="286"/>
      <c r="K70" s="287" t="s">
        <v>53</v>
      </c>
      <c r="L70" s="287"/>
      <c r="M70" s="287"/>
      <c r="N70" s="287"/>
      <c r="O70" s="287"/>
      <c r="P70" s="287"/>
    </row>
    <row r="71" spans="1:16" ht="17.25" customHeight="1">
      <c r="A71" s="237"/>
      <c r="B71" s="238"/>
      <c r="C71" s="238"/>
      <c r="D71" s="239"/>
      <c r="E71" s="227" t="s">
        <v>55</v>
      </c>
      <c r="F71" s="227" t="s">
        <v>56</v>
      </c>
      <c r="G71" s="227"/>
      <c r="H71" s="227"/>
      <c r="I71" s="227"/>
      <c r="J71" s="230" t="s">
        <v>57</v>
      </c>
      <c r="K71" s="227" t="s">
        <v>55</v>
      </c>
      <c r="L71" s="227" t="s">
        <v>56</v>
      </c>
      <c r="M71" s="227"/>
      <c r="N71" s="227"/>
      <c r="O71" s="227"/>
      <c r="P71" s="230" t="s">
        <v>57</v>
      </c>
    </row>
    <row r="72" spans="1:16" ht="61.5" customHeight="1">
      <c r="A72" s="240"/>
      <c r="B72" s="241"/>
      <c r="C72" s="241"/>
      <c r="D72" s="242"/>
      <c r="E72" s="227"/>
      <c r="F72" s="16" t="s">
        <v>58</v>
      </c>
      <c r="G72" s="16" t="s">
        <v>59</v>
      </c>
      <c r="H72" s="16" t="s">
        <v>60</v>
      </c>
      <c r="I72" s="16" t="s">
        <v>61</v>
      </c>
      <c r="J72" s="230"/>
      <c r="K72" s="227"/>
      <c r="L72" s="16" t="s">
        <v>58</v>
      </c>
      <c r="M72" s="16" t="s">
        <v>59</v>
      </c>
      <c r="N72" s="16" t="s">
        <v>60</v>
      </c>
      <c r="O72" s="16" t="s">
        <v>61</v>
      </c>
      <c r="P72" s="230"/>
    </row>
    <row r="73" spans="1:16" ht="18.75" customHeight="1">
      <c r="A73" s="285" t="s">
        <v>101</v>
      </c>
      <c r="B73" s="285"/>
      <c r="C73" s="285"/>
      <c r="D73" s="285"/>
      <c r="E73" s="54"/>
      <c r="F73" s="53"/>
      <c r="G73" s="53"/>
      <c r="H73" s="53"/>
      <c r="I73" s="18"/>
      <c r="J73" s="18">
        <f aca="true" t="shared" si="3" ref="J73:J78">SUM(E73:I73)</f>
        <v>0</v>
      </c>
      <c r="K73" s="54"/>
      <c r="L73" s="53"/>
      <c r="M73" s="53"/>
      <c r="N73" s="53"/>
      <c r="O73" s="18"/>
      <c r="P73" s="18">
        <f aca="true" t="shared" si="4" ref="P73:P78">SUM(K73:O73)</f>
        <v>0</v>
      </c>
    </row>
    <row r="74" spans="1:16" ht="31.5" customHeight="1">
      <c r="A74" s="288" t="s">
        <v>102</v>
      </c>
      <c r="B74" s="288"/>
      <c r="C74" s="288"/>
      <c r="D74" s="288"/>
      <c r="E74" s="19"/>
      <c r="F74" s="18"/>
      <c r="G74" s="18"/>
      <c r="H74" s="18"/>
      <c r="I74" s="18"/>
      <c r="J74" s="18">
        <f t="shared" si="3"/>
        <v>0</v>
      </c>
      <c r="K74" s="19"/>
      <c r="L74" s="18"/>
      <c r="M74" s="18"/>
      <c r="N74" s="18"/>
      <c r="O74" s="18"/>
      <c r="P74" s="18">
        <f t="shared" si="4"/>
        <v>0</v>
      </c>
    </row>
    <row r="75" spans="1:16" ht="30.75" customHeight="1">
      <c r="A75" s="289" t="s">
        <v>103</v>
      </c>
      <c r="B75" s="289"/>
      <c r="C75" s="289"/>
      <c r="D75" s="289"/>
      <c r="E75" s="19"/>
      <c r="F75" s="18"/>
      <c r="G75" s="18"/>
      <c r="H75" s="18"/>
      <c r="I75" s="18"/>
      <c r="J75" s="18">
        <f t="shared" si="3"/>
        <v>0</v>
      </c>
      <c r="K75" s="19"/>
      <c r="L75" s="18"/>
      <c r="M75" s="18"/>
      <c r="N75" s="18"/>
      <c r="O75" s="18"/>
      <c r="P75" s="18">
        <f t="shared" si="4"/>
        <v>0</v>
      </c>
    </row>
    <row r="76" spans="1:16" ht="33" customHeight="1">
      <c r="A76" s="289" t="s">
        <v>104</v>
      </c>
      <c r="B76" s="289"/>
      <c r="C76" s="289"/>
      <c r="D76" s="289"/>
      <c r="E76" s="19"/>
      <c r="F76" s="18"/>
      <c r="G76" s="18"/>
      <c r="H76" s="18"/>
      <c r="I76" s="18"/>
      <c r="J76" s="18">
        <f t="shared" si="3"/>
        <v>0</v>
      </c>
      <c r="K76" s="19"/>
      <c r="L76" s="18"/>
      <c r="M76" s="18"/>
      <c r="N76" s="18"/>
      <c r="O76" s="18"/>
      <c r="P76" s="18">
        <f t="shared" si="4"/>
        <v>0</v>
      </c>
    </row>
    <row r="77" spans="1:16" ht="30.75" customHeight="1">
      <c r="A77" s="289" t="s">
        <v>105</v>
      </c>
      <c r="B77" s="289"/>
      <c r="C77" s="289"/>
      <c r="D77" s="289"/>
      <c r="E77" s="19"/>
      <c r="F77" s="18"/>
      <c r="G77" s="18"/>
      <c r="H77" s="18"/>
      <c r="I77" s="18"/>
      <c r="J77" s="18">
        <f t="shared" si="3"/>
        <v>0</v>
      </c>
      <c r="K77" s="19">
        <v>4993</v>
      </c>
      <c r="L77" s="18"/>
      <c r="M77" s="18"/>
      <c r="N77" s="18"/>
      <c r="O77" s="18"/>
      <c r="P77" s="18">
        <f t="shared" si="4"/>
        <v>4993</v>
      </c>
    </row>
    <row r="78" spans="1:16" ht="30" customHeight="1">
      <c r="A78" s="255" t="s">
        <v>106</v>
      </c>
      <c r="B78" s="255"/>
      <c r="C78" s="255"/>
      <c r="D78" s="255"/>
      <c r="E78" s="19">
        <f>SUM(E73:E77)</f>
        <v>0</v>
      </c>
      <c r="F78" s="19">
        <f>SUM(F73:F77)</f>
        <v>0</v>
      </c>
      <c r="G78" s="19">
        <f>SUM(G73:G77)</f>
        <v>0</v>
      </c>
      <c r="H78" s="19">
        <f>SUM(H73:H77)</f>
        <v>0</v>
      </c>
      <c r="I78" s="19">
        <f>SUM(I73:I77)</f>
        <v>0</v>
      </c>
      <c r="J78" s="18">
        <f t="shared" si="3"/>
        <v>0</v>
      </c>
      <c r="K78" s="19">
        <f>SUM(K73:K77)</f>
        <v>4993</v>
      </c>
      <c r="L78" s="19">
        <f>SUM(L73:L77)</f>
        <v>0</v>
      </c>
      <c r="M78" s="19">
        <f>SUM(M73:M77)</f>
        <v>0</v>
      </c>
      <c r="N78" s="19">
        <f>SUM(N73:N77)</f>
        <v>0</v>
      </c>
      <c r="O78" s="19">
        <f>SUM(O73:O77)</f>
        <v>0</v>
      </c>
      <c r="P78" s="18">
        <f t="shared" si="4"/>
        <v>4993</v>
      </c>
    </row>
    <row r="79" spans="1:16" ht="17.25" customHeight="1">
      <c r="A79" s="290"/>
      <c r="B79" s="290"/>
      <c r="C79" s="290"/>
      <c r="D79" s="290"/>
      <c r="E79" s="19"/>
      <c r="F79" s="18"/>
      <c r="G79" s="18"/>
      <c r="H79" s="18"/>
      <c r="I79" s="18"/>
      <c r="J79" s="18"/>
      <c r="K79" s="19"/>
      <c r="L79" s="18"/>
      <c r="M79" s="18"/>
      <c r="N79" s="18"/>
      <c r="O79" s="18"/>
      <c r="P79" s="18"/>
    </row>
    <row r="80" spans="1:16" ht="23.25" customHeight="1">
      <c r="A80" s="289" t="s">
        <v>107</v>
      </c>
      <c r="B80" s="289"/>
      <c r="C80" s="289"/>
      <c r="D80" s="289"/>
      <c r="E80" s="19"/>
      <c r="F80" s="18"/>
      <c r="G80" s="18"/>
      <c r="H80" s="18"/>
      <c r="I80" s="18"/>
      <c r="J80" s="18">
        <f>SUM(E80:I80)</f>
        <v>0</v>
      </c>
      <c r="K80" s="19"/>
      <c r="L80" s="18"/>
      <c r="M80" s="18"/>
      <c r="N80" s="18"/>
      <c r="O80" s="18"/>
      <c r="P80" s="18">
        <f>SUM(K80:O80)</f>
        <v>0</v>
      </c>
    </row>
    <row r="81" spans="1:16" ht="18.75" customHeight="1">
      <c r="A81" s="289" t="s">
        <v>108</v>
      </c>
      <c r="B81" s="289"/>
      <c r="C81" s="289"/>
      <c r="D81" s="289"/>
      <c r="E81" s="19"/>
      <c r="F81" s="18"/>
      <c r="G81" s="18"/>
      <c r="H81" s="18"/>
      <c r="I81" s="18"/>
      <c r="J81" s="18">
        <f>SUM(E81:I81)</f>
        <v>0</v>
      </c>
      <c r="K81" s="19"/>
      <c r="L81" s="18"/>
      <c r="M81" s="18"/>
      <c r="N81" s="18"/>
      <c r="O81" s="18"/>
      <c r="P81" s="18">
        <f>SUM(K81:O81)</f>
        <v>0</v>
      </c>
    </row>
    <row r="82" spans="1:16" ht="18.75" customHeight="1">
      <c r="A82" s="280" t="s">
        <v>109</v>
      </c>
      <c r="B82" s="280"/>
      <c r="C82" s="280"/>
      <c r="D82" s="280"/>
      <c r="E82" s="18"/>
      <c r="F82" s="18"/>
      <c r="G82" s="18"/>
      <c r="H82" s="18"/>
      <c r="I82" s="18"/>
      <c r="J82" s="18">
        <f>SUM(E82:I82)</f>
        <v>0</v>
      </c>
      <c r="K82" s="18"/>
      <c r="L82" s="18"/>
      <c r="M82" s="18"/>
      <c r="N82" s="18"/>
      <c r="O82" s="18"/>
      <c r="P82" s="18">
        <f>SUM(K82:O82)</f>
        <v>0</v>
      </c>
    </row>
    <row r="83" spans="1:16" ht="19.5" customHeight="1">
      <c r="A83" s="280" t="s">
        <v>110</v>
      </c>
      <c r="B83" s="280"/>
      <c r="C83" s="280"/>
      <c r="D83" s="280"/>
      <c r="E83" s="20"/>
      <c r="F83" s="18"/>
      <c r="G83" s="18"/>
      <c r="H83" s="18"/>
      <c r="I83" s="18"/>
      <c r="J83" s="18">
        <f>SUM(E83:I83)</f>
        <v>0</v>
      </c>
      <c r="K83" s="20"/>
      <c r="L83" s="18"/>
      <c r="M83" s="18"/>
      <c r="N83" s="18"/>
      <c r="O83" s="18"/>
      <c r="P83" s="18">
        <f>SUM(K83:O83)</f>
        <v>0</v>
      </c>
    </row>
    <row r="84" spans="1:16" ht="22.5" customHeight="1">
      <c r="A84" s="280" t="s">
        <v>111</v>
      </c>
      <c r="B84" s="280"/>
      <c r="C84" s="280"/>
      <c r="D84" s="280"/>
      <c r="E84" s="20"/>
      <c r="F84" s="18"/>
      <c r="G84" s="18"/>
      <c r="H84" s="18"/>
      <c r="I84" s="18"/>
      <c r="J84" s="18">
        <f>SUM(E84:I84)</f>
        <v>0</v>
      </c>
      <c r="K84" s="20"/>
      <c r="L84" s="18"/>
      <c r="M84" s="18"/>
      <c r="N84" s="18"/>
      <c r="O84" s="18"/>
      <c r="P84" s="18">
        <f>SUM(K84:O84)</f>
        <v>0</v>
      </c>
    </row>
    <row r="85" spans="1:16" ht="16.5" customHeight="1">
      <c r="A85" s="291"/>
      <c r="B85" s="291"/>
      <c r="C85" s="291"/>
      <c r="D85" s="291"/>
      <c r="E85" s="20"/>
      <c r="F85" s="18"/>
      <c r="G85" s="18"/>
      <c r="H85" s="18"/>
      <c r="I85" s="18"/>
      <c r="J85" s="18"/>
      <c r="K85" s="20"/>
      <c r="L85" s="18"/>
      <c r="M85" s="18"/>
      <c r="N85" s="18"/>
      <c r="O85" s="18"/>
      <c r="P85" s="18"/>
    </row>
    <row r="86" spans="1:16" ht="24" customHeight="1">
      <c r="A86" s="258" t="s">
        <v>112</v>
      </c>
      <c r="B86" s="258"/>
      <c r="C86" s="258"/>
      <c r="D86" s="258"/>
      <c r="E86" s="20">
        <f>SUM(E80:E84)</f>
        <v>0</v>
      </c>
      <c r="F86" s="20">
        <f>SUM(F80:F84)</f>
        <v>0</v>
      </c>
      <c r="G86" s="20">
        <f>SUM(G80:G84)</f>
        <v>0</v>
      </c>
      <c r="H86" s="20">
        <f>SUM(H80:H84)</f>
        <v>0</v>
      </c>
      <c r="I86" s="20">
        <f>SUM(I80:I84)</f>
        <v>0</v>
      </c>
      <c r="J86" s="18">
        <f>SUM(E86:I86)</f>
        <v>0</v>
      </c>
      <c r="K86" s="20">
        <f>SUM(K80:K84)</f>
        <v>0</v>
      </c>
      <c r="L86" s="20">
        <f>SUM(L80:L84)</f>
        <v>0</v>
      </c>
      <c r="M86" s="20">
        <f>SUM(M80:M84)</f>
        <v>0</v>
      </c>
      <c r="N86" s="20">
        <f>SUM(N80:N84)</f>
        <v>0</v>
      </c>
      <c r="O86" s="20">
        <f>SUM(O80:O84)</f>
        <v>0</v>
      </c>
      <c r="P86" s="18">
        <f>SUM(K86:O86)</f>
        <v>0</v>
      </c>
    </row>
    <row r="87" spans="1:16" ht="16.5" customHeight="1">
      <c r="A87" s="291"/>
      <c r="B87" s="291"/>
      <c r="C87" s="291"/>
      <c r="D87" s="291"/>
      <c r="E87" s="20"/>
      <c r="F87" s="18"/>
      <c r="G87" s="18"/>
      <c r="H87" s="18"/>
      <c r="I87" s="18"/>
      <c r="J87" s="18"/>
      <c r="K87" s="20"/>
      <c r="L87" s="18"/>
      <c r="M87" s="18"/>
      <c r="N87" s="18"/>
      <c r="O87" s="18"/>
      <c r="P87" s="18"/>
    </row>
    <row r="88" spans="1:16" ht="34.5" customHeight="1">
      <c r="A88" s="288" t="s">
        <v>147</v>
      </c>
      <c r="B88" s="288"/>
      <c r="C88" s="288"/>
      <c r="D88" s="288"/>
      <c r="E88" s="50"/>
      <c r="F88" s="18"/>
      <c r="G88" s="18"/>
      <c r="H88" s="18"/>
      <c r="I88" s="18"/>
      <c r="J88" s="18">
        <f>SUM(E88:I88)</f>
        <v>0</v>
      </c>
      <c r="K88" s="50"/>
      <c r="L88" s="18"/>
      <c r="M88" s="18"/>
      <c r="N88" s="18"/>
      <c r="O88" s="18"/>
      <c r="P88" s="18">
        <f>SUM(K88:O88)</f>
        <v>0</v>
      </c>
    </row>
    <row r="89" spans="1:16" ht="27" customHeight="1">
      <c r="A89" s="289" t="s">
        <v>114</v>
      </c>
      <c r="B89" s="289"/>
      <c r="C89" s="289"/>
      <c r="D89" s="289"/>
      <c r="E89" s="18">
        <v>6400</v>
      </c>
      <c r="F89" s="18"/>
      <c r="G89" s="18"/>
      <c r="H89" s="18"/>
      <c r="I89" s="18"/>
      <c r="J89" s="18">
        <f>SUM(E89:I89)</f>
        <v>6400</v>
      </c>
      <c r="K89" s="18">
        <v>6400</v>
      </c>
      <c r="L89" s="18"/>
      <c r="M89" s="18"/>
      <c r="N89" s="18"/>
      <c r="O89" s="18"/>
      <c r="P89" s="18">
        <v>6400</v>
      </c>
    </row>
    <row r="90" spans="1:16" ht="20.25" customHeight="1">
      <c r="A90" s="285" t="s">
        <v>115</v>
      </c>
      <c r="B90" s="285"/>
      <c r="C90" s="285"/>
      <c r="D90" s="285"/>
      <c r="E90" s="18"/>
      <c r="F90" s="18"/>
      <c r="G90" s="18"/>
      <c r="H90" s="18"/>
      <c r="I90" s="18"/>
      <c r="J90" s="18">
        <f>SUM(E90:I90)</f>
        <v>0</v>
      </c>
      <c r="K90" s="18"/>
      <c r="L90" s="18"/>
      <c r="M90" s="18"/>
      <c r="N90" s="18"/>
      <c r="O90" s="18"/>
      <c r="P90" s="18"/>
    </row>
    <row r="91" spans="1:16" ht="18.75" customHeight="1">
      <c r="A91" s="280"/>
      <c r="B91" s="280"/>
      <c r="C91" s="280"/>
      <c r="D91" s="280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1:16" ht="20.25" customHeight="1">
      <c r="A92" s="292" t="s">
        <v>33</v>
      </c>
      <c r="B92" s="292"/>
      <c r="C92" s="292"/>
      <c r="D92" s="292"/>
      <c r="E92" s="18">
        <f>SUM(E88:E90)</f>
        <v>6400</v>
      </c>
      <c r="F92" s="18">
        <f>SUM(F88:F90)</f>
        <v>0</v>
      </c>
      <c r="G92" s="18">
        <f>SUM(G88:G90)</f>
        <v>0</v>
      </c>
      <c r="H92" s="18">
        <f>SUM(H88:H90)</f>
        <v>0</v>
      </c>
      <c r="I92" s="18">
        <f>SUM(I88:I90)</f>
        <v>0</v>
      </c>
      <c r="J92" s="18">
        <f>SUM(E92:I92)</f>
        <v>6400</v>
      </c>
      <c r="K92" s="18">
        <v>6400</v>
      </c>
      <c r="L92" s="18"/>
      <c r="M92" s="18"/>
      <c r="N92" s="18"/>
      <c r="O92" s="18"/>
      <c r="P92" s="18">
        <v>6400</v>
      </c>
    </row>
    <row r="93" spans="1:16" ht="21" customHeight="1">
      <c r="A93" s="280"/>
      <c r="B93" s="280"/>
      <c r="C93" s="280"/>
      <c r="D93" s="280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1:16" ht="33.75" customHeight="1">
      <c r="A94" s="282" t="s">
        <v>116</v>
      </c>
      <c r="B94" s="282"/>
      <c r="C94" s="282"/>
      <c r="D94" s="282"/>
      <c r="E94" s="18">
        <f>E78+E86+E92</f>
        <v>6400</v>
      </c>
      <c r="F94" s="18">
        <f>F78+F86+F92</f>
        <v>0</v>
      </c>
      <c r="G94" s="18">
        <f>G78+G86+G92</f>
        <v>0</v>
      </c>
      <c r="H94" s="18">
        <f>H78+H86+H92</f>
        <v>0</v>
      </c>
      <c r="I94" s="18">
        <f>I78+I86+I92</f>
        <v>0</v>
      </c>
      <c r="J94" s="18">
        <f>SUM(E94:I94)</f>
        <v>6400</v>
      </c>
      <c r="K94" s="18">
        <v>6400</v>
      </c>
      <c r="L94" s="18"/>
      <c r="M94" s="18"/>
      <c r="N94" s="18"/>
      <c r="O94" s="18"/>
      <c r="P94" s="18">
        <v>6400</v>
      </c>
    </row>
    <row r="95" spans="1:16" ht="18.75" customHeight="1">
      <c r="A95" s="280"/>
      <c r="B95" s="280"/>
      <c r="C95" s="280"/>
      <c r="D95" s="280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1:16" ht="19.5" customHeight="1">
      <c r="A96" s="280" t="s">
        <v>90</v>
      </c>
      <c r="B96" s="280"/>
      <c r="C96" s="280"/>
      <c r="D96" s="280"/>
      <c r="E96" s="18"/>
      <c r="F96" s="18"/>
      <c r="G96" s="18"/>
      <c r="H96" s="18"/>
      <c r="I96" s="18"/>
      <c r="J96" s="18">
        <f aca="true" t="shared" si="5" ref="J96:J103">SUM(E96:I96)</f>
        <v>0</v>
      </c>
      <c r="K96" s="18"/>
      <c r="L96" s="18"/>
      <c r="M96" s="18"/>
      <c r="N96" s="18"/>
      <c r="O96" s="18"/>
      <c r="P96" s="18"/>
    </row>
    <row r="97" spans="1:16" ht="21" customHeight="1">
      <c r="A97" s="280" t="s">
        <v>91</v>
      </c>
      <c r="B97" s="280"/>
      <c r="C97" s="280"/>
      <c r="D97" s="280"/>
      <c r="E97" s="18"/>
      <c r="F97" s="18"/>
      <c r="G97" s="18"/>
      <c r="H97" s="18"/>
      <c r="I97" s="18"/>
      <c r="J97" s="18">
        <f t="shared" si="5"/>
        <v>0</v>
      </c>
      <c r="K97" s="18"/>
      <c r="L97" s="18"/>
      <c r="M97" s="18"/>
      <c r="N97" s="18"/>
      <c r="O97" s="18"/>
      <c r="P97" s="18"/>
    </row>
    <row r="98" spans="1:16" ht="19.5" customHeight="1">
      <c r="A98" s="280" t="s">
        <v>92</v>
      </c>
      <c r="B98" s="280"/>
      <c r="C98" s="280"/>
      <c r="D98" s="280"/>
      <c r="E98" s="18"/>
      <c r="F98" s="18"/>
      <c r="G98" s="18"/>
      <c r="H98" s="18"/>
      <c r="I98" s="18"/>
      <c r="J98" s="18">
        <f t="shared" si="5"/>
        <v>0</v>
      </c>
      <c r="K98" s="18"/>
      <c r="L98" s="18"/>
      <c r="M98" s="18"/>
      <c r="N98" s="18"/>
      <c r="O98" s="18"/>
      <c r="P98" s="18"/>
    </row>
    <row r="99" spans="1:16" ht="19.5" customHeight="1">
      <c r="A99" s="280" t="s">
        <v>93</v>
      </c>
      <c r="B99" s="280"/>
      <c r="C99" s="280"/>
      <c r="D99" s="280"/>
      <c r="E99" s="18"/>
      <c r="F99" s="18"/>
      <c r="G99" s="18"/>
      <c r="H99" s="18"/>
      <c r="I99" s="18"/>
      <c r="J99" s="18">
        <f t="shared" si="5"/>
        <v>0</v>
      </c>
      <c r="K99" s="18"/>
      <c r="L99" s="18"/>
      <c r="M99" s="18"/>
      <c r="N99" s="18"/>
      <c r="O99" s="18"/>
      <c r="P99" s="18"/>
    </row>
    <row r="100" spans="1:16" ht="20.25" customHeight="1">
      <c r="A100" s="280" t="s">
        <v>94</v>
      </c>
      <c r="B100" s="280"/>
      <c r="C100" s="280"/>
      <c r="D100" s="280"/>
      <c r="E100" s="18"/>
      <c r="F100" s="18"/>
      <c r="G100" s="18"/>
      <c r="H100" s="18"/>
      <c r="I100" s="18"/>
      <c r="J100" s="18">
        <f t="shared" si="5"/>
        <v>0</v>
      </c>
      <c r="K100" s="18"/>
      <c r="L100" s="18"/>
      <c r="M100" s="18"/>
      <c r="N100" s="18"/>
      <c r="O100" s="18"/>
      <c r="P100" s="18"/>
    </row>
    <row r="101" spans="1:16" ht="19.5" customHeight="1">
      <c r="A101" s="280" t="s">
        <v>95</v>
      </c>
      <c r="B101" s="280"/>
      <c r="C101" s="280"/>
      <c r="D101" s="280"/>
      <c r="E101" s="18"/>
      <c r="F101" s="18"/>
      <c r="G101" s="18"/>
      <c r="H101" s="18"/>
      <c r="I101" s="18"/>
      <c r="J101" s="18">
        <f t="shared" si="5"/>
        <v>0</v>
      </c>
      <c r="K101" s="18"/>
      <c r="L101" s="18"/>
      <c r="M101" s="18">
        <v>500</v>
      </c>
      <c r="N101" s="18"/>
      <c r="O101" s="18"/>
      <c r="P101" s="18">
        <v>500</v>
      </c>
    </row>
    <row r="102" spans="1:16" ht="21.75" customHeight="1">
      <c r="A102" s="280" t="s">
        <v>96</v>
      </c>
      <c r="B102" s="280"/>
      <c r="C102" s="280"/>
      <c r="D102" s="280"/>
      <c r="E102" s="18"/>
      <c r="F102" s="18"/>
      <c r="G102" s="18"/>
      <c r="H102" s="18"/>
      <c r="I102" s="18"/>
      <c r="J102" s="18">
        <f t="shared" si="5"/>
        <v>0</v>
      </c>
      <c r="K102" s="18"/>
      <c r="L102" s="18"/>
      <c r="M102" s="18"/>
      <c r="N102" s="18"/>
      <c r="O102" s="18"/>
      <c r="P102" s="18"/>
    </row>
    <row r="103" spans="1:16" ht="20.25" customHeight="1">
      <c r="A103" s="284" t="s">
        <v>97</v>
      </c>
      <c r="B103" s="284"/>
      <c r="C103" s="284"/>
      <c r="D103" s="284"/>
      <c r="E103" s="18">
        <f>SUM(E96:E102)</f>
        <v>0</v>
      </c>
      <c r="F103" s="18">
        <f>SUM(F96:F102)</f>
        <v>0</v>
      </c>
      <c r="G103" s="18">
        <f>SUM(G96:G102)</f>
        <v>0</v>
      </c>
      <c r="H103" s="18">
        <f>SUM(H96:H102)</f>
        <v>0</v>
      </c>
      <c r="I103" s="18">
        <f>SUM(I96:I102)</f>
        <v>0</v>
      </c>
      <c r="J103" s="18">
        <f t="shared" si="5"/>
        <v>0</v>
      </c>
      <c r="K103" s="18"/>
      <c r="L103" s="18"/>
      <c r="M103" s="18"/>
      <c r="N103" s="18"/>
      <c r="O103" s="18"/>
      <c r="P103" s="18"/>
    </row>
    <row r="104" spans="1:16" ht="18.75" customHeight="1">
      <c r="A104" s="228"/>
      <c r="B104" s="228"/>
      <c r="C104" s="228"/>
      <c r="D104" s="22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1:16" ht="21" customHeight="1">
      <c r="A105" s="284" t="s">
        <v>117</v>
      </c>
      <c r="B105" s="284"/>
      <c r="C105" s="284"/>
      <c r="D105" s="284"/>
      <c r="E105" s="18">
        <f>E94+E103</f>
        <v>6400</v>
      </c>
      <c r="F105" s="18">
        <f>F94+F103</f>
        <v>0</v>
      </c>
      <c r="G105" s="18">
        <f>G94+G103</f>
        <v>0</v>
      </c>
      <c r="H105" s="18">
        <f>H94+H103</f>
        <v>0</v>
      </c>
      <c r="I105" s="18">
        <f>I94+I103</f>
        <v>0</v>
      </c>
      <c r="J105" s="18">
        <f>SUM(E105:I105)</f>
        <v>6400</v>
      </c>
      <c r="K105" s="18">
        <v>11393</v>
      </c>
      <c r="L105" s="18"/>
      <c r="M105" s="18">
        <v>500</v>
      </c>
      <c r="N105" s="18"/>
      <c r="O105" s="18"/>
      <c r="P105" s="18">
        <v>11893</v>
      </c>
    </row>
    <row r="106" spans="1:16" ht="17.25" customHeight="1">
      <c r="A106" s="55"/>
      <c r="B106" s="55"/>
      <c r="C106" s="55"/>
      <c r="D106" s="55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</row>
    <row r="107" spans="1:16" ht="21" customHeight="1">
      <c r="A107" s="293" t="s">
        <v>118</v>
      </c>
      <c r="B107" s="293"/>
      <c r="C107" s="293"/>
      <c r="D107" s="293"/>
      <c r="E107" s="28">
        <f aca="true" t="shared" si="6" ref="E107:J107">SUM(E52,E105)</f>
        <v>44426</v>
      </c>
      <c r="F107" s="28">
        <f t="shared" si="6"/>
        <v>600</v>
      </c>
      <c r="G107" s="28">
        <f t="shared" si="6"/>
        <v>133030</v>
      </c>
      <c r="H107" s="28">
        <f t="shared" si="6"/>
        <v>0</v>
      </c>
      <c r="I107" s="28">
        <f t="shared" si="6"/>
        <v>2934</v>
      </c>
      <c r="J107" s="28">
        <f t="shared" si="6"/>
        <v>180990</v>
      </c>
      <c r="K107" s="28">
        <v>83799</v>
      </c>
      <c r="L107" s="28">
        <v>1186</v>
      </c>
      <c r="M107" s="28">
        <v>141857</v>
      </c>
      <c r="N107" s="28"/>
      <c r="O107" s="28">
        <v>5696</v>
      </c>
      <c r="P107" s="28">
        <v>232538</v>
      </c>
    </row>
  </sheetData>
  <sheetProtection selectLockedCells="1" selectUnlockedCells="1"/>
  <mergeCells count="98">
    <mergeCell ref="A101:D101"/>
    <mergeCell ref="A102:D102"/>
    <mergeCell ref="A103:D103"/>
    <mergeCell ref="A104:D104"/>
    <mergeCell ref="A105:D105"/>
    <mergeCell ref="A107:D107"/>
    <mergeCell ref="A95:D95"/>
    <mergeCell ref="A96:D96"/>
    <mergeCell ref="A97:D97"/>
    <mergeCell ref="A98:D98"/>
    <mergeCell ref="A99:D99"/>
    <mergeCell ref="A100:D100"/>
    <mergeCell ref="A89:D89"/>
    <mergeCell ref="A90:D90"/>
    <mergeCell ref="A91:D91"/>
    <mergeCell ref="A92:D92"/>
    <mergeCell ref="A93:D93"/>
    <mergeCell ref="A94:D94"/>
    <mergeCell ref="A83:D83"/>
    <mergeCell ref="A84:D84"/>
    <mergeCell ref="A85:D85"/>
    <mergeCell ref="A86:D86"/>
    <mergeCell ref="A87:D87"/>
    <mergeCell ref="A88:D88"/>
    <mergeCell ref="A77:D77"/>
    <mergeCell ref="A78:D78"/>
    <mergeCell ref="A79:D79"/>
    <mergeCell ref="A80:D80"/>
    <mergeCell ref="A81:D81"/>
    <mergeCell ref="A82:D82"/>
    <mergeCell ref="P71:P72"/>
    <mergeCell ref="A73:D73"/>
    <mergeCell ref="A74:D74"/>
    <mergeCell ref="A75:D75"/>
    <mergeCell ref="A76:D76"/>
    <mergeCell ref="A70:D72"/>
    <mergeCell ref="A50:D50"/>
    <mergeCell ref="A51:D51"/>
    <mergeCell ref="A52:D52"/>
    <mergeCell ref="E70:J70"/>
    <mergeCell ref="K70:P70"/>
    <mergeCell ref="E71:E72"/>
    <mergeCell ref="F71:I71"/>
    <mergeCell ref="J71:J72"/>
    <mergeCell ref="K71:K72"/>
    <mergeCell ref="L71:O71"/>
    <mergeCell ref="A44:D44"/>
    <mergeCell ref="A45:D45"/>
    <mergeCell ref="A46:D46"/>
    <mergeCell ref="A47:D47"/>
    <mergeCell ref="A48:D48"/>
    <mergeCell ref="A49:D49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J8:J9"/>
    <mergeCell ref="A15:D15"/>
    <mergeCell ref="A16:D16"/>
    <mergeCell ref="A17:D17"/>
    <mergeCell ref="A18:D18"/>
    <mergeCell ref="A19:D19"/>
    <mergeCell ref="A10:D10"/>
    <mergeCell ref="A11:D11"/>
    <mergeCell ref="A12:D12"/>
    <mergeCell ref="A13:D13"/>
    <mergeCell ref="A14:D14"/>
    <mergeCell ref="A7:D9"/>
    <mergeCell ref="K8:K9"/>
    <mergeCell ref="L8:O8"/>
    <mergeCell ref="N1:P1"/>
    <mergeCell ref="A2:P2"/>
    <mergeCell ref="A3:P4"/>
    <mergeCell ref="E7:J7"/>
    <mergeCell ref="K7:P7"/>
    <mergeCell ref="P8:P9"/>
    <mergeCell ref="E8:E9"/>
    <mergeCell ref="F8:I8"/>
  </mergeCells>
  <printOptions horizontalCentered="1"/>
  <pageMargins left="0.2902777777777778" right="0.20972222222222223" top="0.22013888888888888" bottom="0.20972222222222223" header="0.5118055555555555" footer="0.5118055555555555"/>
  <pageSetup horizontalDpi="300" verticalDpi="3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29"/>
  <sheetViews>
    <sheetView zoomScale="80" zoomScaleNormal="80" zoomScalePageLayoutView="0" workbookViewId="0" topLeftCell="G1">
      <selection activeCell="AA1" sqref="AA1:AE1"/>
    </sheetView>
  </sheetViews>
  <sheetFormatPr defaultColWidth="9.00390625" defaultRowHeight="12.75"/>
  <cols>
    <col min="1" max="1" width="24.875" style="0" customWidth="1"/>
    <col min="14" max="14" width="16.875" style="0" customWidth="1"/>
    <col min="29" max="29" width="10.00390625" style="0" customWidth="1"/>
  </cols>
  <sheetData>
    <row r="1" spans="1:31" ht="23.2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60"/>
      <c r="L1" s="61"/>
      <c r="M1" s="61"/>
      <c r="N1" s="61"/>
      <c r="O1" s="61"/>
      <c r="P1" s="61"/>
      <c r="AA1" s="212" t="s">
        <v>374</v>
      </c>
      <c r="AB1" s="212"/>
      <c r="AC1" s="212"/>
      <c r="AD1" s="212"/>
      <c r="AE1" s="212"/>
    </row>
    <row r="2" spans="1:31" ht="18.75" customHeight="1">
      <c r="A2" s="58"/>
      <c r="B2" s="59"/>
      <c r="C2" s="59"/>
      <c r="D2" s="59"/>
      <c r="E2" s="59"/>
      <c r="F2" s="59"/>
      <c r="G2" s="59"/>
      <c r="H2" s="59"/>
      <c r="I2" s="59"/>
      <c r="J2" s="59"/>
      <c r="K2" s="60"/>
      <c r="L2" s="296" t="s">
        <v>154</v>
      </c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</row>
    <row r="3" spans="1:31" ht="19.5" customHeight="1">
      <c r="A3" s="297" t="s">
        <v>155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</row>
    <row r="4" spans="1:31" ht="19.5" customHeight="1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AE4" t="s">
        <v>99</v>
      </c>
    </row>
    <row r="5" spans="1:31" ht="27.75" customHeight="1">
      <c r="A5" s="64"/>
      <c r="B5" s="298" t="s">
        <v>52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 t="s">
        <v>53</v>
      </c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</row>
    <row r="6" spans="1:31" s="66" customFormat="1" ht="36.75" customHeight="1">
      <c r="A6" s="65" t="s">
        <v>156</v>
      </c>
      <c r="B6" s="299" t="s">
        <v>59</v>
      </c>
      <c r="C6" s="299"/>
      <c r="D6" s="299" t="s">
        <v>157</v>
      </c>
      <c r="E6" s="299"/>
      <c r="F6" s="299" t="s">
        <v>158</v>
      </c>
      <c r="G6" s="299"/>
      <c r="H6" s="299" t="s">
        <v>159</v>
      </c>
      <c r="I6" s="299"/>
      <c r="J6" s="299" t="s">
        <v>160</v>
      </c>
      <c r="K6" s="299"/>
      <c r="L6" s="299" t="s">
        <v>161</v>
      </c>
      <c r="M6" s="299"/>
      <c r="N6" s="299" t="s">
        <v>162</v>
      </c>
      <c r="O6" s="299" t="s">
        <v>163</v>
      </c>
      <c r="P6" s="299"/>
      <c r="Q6" s="299" t="s">
        <v>59</v>
      </c>
      <c r="R6" s="299"/>
      <c r="S6" s="299" t="s">
        <v>157</v>
      </c>
      <c r="T6" s="299"/>
      <c r="U6" s="299" t="s">
        <v>158</v>
      </c>
      <c r="V6" s="299"/>
      <c r="W6" s="299" t="s">
        <v>159</v>
      </c>
      <c r="X6" s="299"/>
      <c r="Y6" s="299" t="s">
        <v>160</v>
      </c>
      <c r="Z6" s="299"/>
      <c r="AA6" s="299" t="s">
        <v>161</v>
      </c>
      <c r="AB6" s="299"/>
      <c r="AC6" s="299" t="s">
        <v>162</v>
      </c>
      <c r="AD6" s="299" t="s">
        <v>163</v>
      </c>
      <c r="AE6" s="299"/>
    </row>
    <row r="7" spans="1:31" ht="33.75" customHeight="1">
      <c r="A7" s="67"/>
      <c r="B7" s="68" t="s">
        <v>164</v>
      </c>
      <c r="C7" s="68" t="s">
        <v>165</v>
      </c>
      <c r="D7" s="68" t="s">
        <v>166</v>
      </c>
      <c r="E7" s="68" t="s">
        <v>167</v>
      </c>
      <c r="F7" s="68" t="s">
        <v>166</v>
      </c>
      <c r="G7" s="68" t="s">
        <v>167</v>
      </c>
      <c r="H7" s="68" t="s">
        <v>166</v>
      </c>
      <c r="I7" s="68" t="s">
        <v>165</v>
      </c>
      <c r="J7" s="68" t="s">
        <v>166</v>
      </c>
      <c r="K7" s="68" t="s">
        <v>165</v>
      </c>
      <c r="L7" s="68" t="s">
        <v>164</v>
      </c>
      <c r="M7" s="68" t="s">
        <v>165</v>
      </c>
      <c r="N7" s="299"/>
      <c r="O7" s="68" t="s">
        <v>164</v>
      </c>
      <c r="P7" s="68" t="s">
        <v>165</v>
      </c>
      <c r="Q7" s="68" t="s">
        <v>164</v>
      </c>
      <c r="R7" s="68" t="s">
        <v>165</v>
      </c>
      <c r="S7" s="68" t="s">
        <v>166</v>
      </c>
      <c r="T7" s="68" t="s">
        <v>167</v>
      </c>
      <c r="U7" s="68" t="s">
        <v>166</v>
      </c>
      <c r="V7" s="68" t="s">
        <v>167</v>
      </c>
      <c r="W7" s="68" t="s">
        <v>166</v>
      </c>
      <c r="X7" s="68" t="s">
        <v>165</v>
      </c>
      <c r="Y7" s="68" t="s">
        <v>166</v>
      </c>
      <c r="Z7" s="68" t="s">
        <v>165</v>
      </c>
      <c r="AA7" s="68" t="s">
        <v>164</v>
      </c>
      <c r="AB7" s="68" t="s">
        <v>165</v>
      </c>
      <c r="AC7" s="299"/>
      <c r="AD7" s="68" t="s">
        <v>164</v>
      </c>
      <c r="AE7" s="68" t="s">
        <v>165</v>
      </c>
    </row>
    <row r="8" spans="1:31" ht="30.75" customHeight="1">
      <c r="A8" s="69" t="s">
        <v>168</v>
      </c>
      <c r="B8" s="70">
        <v>55830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>
        <v>55830</v>
      </c>
      <c r="O8" s="70">
        <v>55830</v>
      </c>
      <c r="P8" s="70"/>
      <c r="Q8" s="70">
        <v>176948</v>
      </c>
      <c r="R8" s="70"/>
      <c r="S8" s="70"/>
      <c r="T8" s="70"/>
      <c r="U8" s="70"/>
      <c r="V8" s="70"/>
      <c r="W8" s="70"/>
      <c r="X8" s="70"/>
      <c r="Y8" s="70"/>
      <c r="Z8" s="70"/>
      <c r="AA8" s="70"/>
      <c r="AB8" s="70">
        <v>2762</v>
      </c>
      <c r="AC8" s="70">
        <v>179710</v>
      </c>
      <c r="AD8" s="70">
        <v>176948</v>
      </c>
      <c r="AE8" s="70">
        <v>2762</v>
      </c>
    </row>
    <row r="9" spans="1:31" ht="31.5" customHeight="1">
      <c r="A9" s="69" t="s">
        <v>169</v>
      </c>
      <c r="B9" s="70"/>
      <c r="C9" s="70">
        <v>50140</v>
      </c>
      <c r="D9" s="70"/>
      <c r="E9" s="70"/>
      <c r="F9" s="70"/>
      <c r="G9" s="70"/>
      <c r="H9" s="70"/>
      <c r="I9" s="70"/>
      <c r="J9" s="70"/>
      <c r="K9" s="70"/>
      <c r="L9" s="70">
        <v>94</v>
      </c>
      <c r="M9" s="70"/>
      <c r="N9" s="70">
        <v>50234</v>
      </c>
      <c r="O9" s="70">
        <v>94</v>
      </c>
      <c r="P9" s="70">
        <v>50140</v>
      </c>
      <c r="Q9" s="70"/>
      <c r="R9" s="70">
        <v>56697</v>
      </c>
      <c r="S9" s="70"/>
      <c r="T9" s="70"/>
      <c r="U9" s="70"/>
      <c r="V9" s="70"/>
      <c r="W9" s="70"/>
      <c r="X9" s="70"/>
      <c r="Y9" s="70"/>
      <c r="Z9" s="70"/>
      <c r="AA9" s="70">
        <v>94</v>
      </c>
      <c r="AB9" s="70"/>
      <c r="AC9" s="70">
        <v>56791</v>
      </c>
      <c r="AD9" s="70">
        <v>94</v>
      </c>
      <c r="AE9" s="70">
        <v>56697</v>
      </c>
    </row>
    <row r="10" spans="1:31" ht="27" customHeight="1">
      <c r="A10" s="69" t="s">
        <v>170</v>
      </c>
      <c r="B10" s="70"/>
      <c r="C10" s="70">
        <v>14247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>
        <v>14247</v>
      </c>
      <c r="O10" s="70"/>
      <c r="P10" s="70">
        <v>14247</v>
      </c>
      <c r="Q10" s="70"/>
      <c r="R10" s="70">
        <v>14247</v>
      </c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>
        <v>14247</v>
      </c>
      <c r="AD10" s="70"/>
      <c r="AE10" s="70">
        <v>14247</v>
      </c>
    </row>
    <row r="11" spans="1:31" ht="29.25" customHeight="1">
      <c r="A11" s="71" t="s">
        <v>171</v>
      </c>
      <c r="B11" s="70">
        <v>2083</v>
      </c>
      <c r="C11" s="70"/>
      <c r="D11" s="70">
        <v>5039</v>
      </c>
      <c r="E11" s="70"/>
      <c r="F11" s="70"/>
      <c r="G11" s="70"/>
      <c r="H11" s="70"/>
      <c r="I11" s="70"/>
      <c r="J11" s="70"/>
      <c r="K11" s="70"/>
      <c r="L11" s="70"/>
      <c r="M11" s="70"/>
      <c r="N11" s="70">
        <v>7122</v>
      </c>
      <c r="O11" s="70">
        <v>7122</v>
      </c>
      <c r="P11" s="70"/>
      <c r="Q11" s="70">
        <v>2083</v>
      </c>
      <c r="R11" s="70"/>
      <c r="S11" s="70">
        <v>5039</v>
      </c>
      <c r="T11" s="70"/>
      <c r="U11" s="70"/>
      <c r="V11" s="70"/>
      <c r="W11" s="70"/>
      <c r="X11" s="70"/>
      <c r="Y11" s="70"/>
      <c r="Z11" s="70"/>
      <c r="AA11" s="70"/>
      <c r="AB11" s="70"/>
      <c r="AC11" s="70">
        <v>7122</v>
      </c>
      <c r="AD11" s="70">
        <v>7122</v>
      </c>
      <c r="AE11" s="70"/>
    </row>
    <row r="12" spans="1:31" ht="20.25" customHeight="1">
      <c r="A12" s="69" t="s">
        <v>172</v>
      </c>
      <c r="B12" s="70">
        <v>562</v>
      </c>
      <c r="C12" s="70">
        <v>16815</v>
      </c>
      <c r="D12" s="70">
        <v>1361</v>
      </c>
      <c r="E12" s="72"/>
      <c r="F12" s="70"/>
      <c r="G12" s="70"/>
      <c r="H12" s="70"/>
      <c r="I12" s="70"/>
      <c r="J12" s="70"/>
      <c r="K12" s="70"/>
      <c r="L12" s="70">
        <v>6</v>
      </c>
      <c r="M12" s="70"/>
      <c r="N12" s="70">
        <v>18744</v>
      </c>
      <c r="O12" s="70">
        <v>1929</v>
      </c>
      <c r="P12" s="70">
        <v>16795</v>
      </c>
      <c r="Q12" s="70">
        <v>562</v>
      </c>
      <c r="R12" s="70">
        <v>18585</v>
      </c>
      <c r="S12" s="70">
        <v>1361</v>
      </c>
      <c r="T12" s="72"/>
      <c r="U12" s="70"/>
      <c r="V12" s="70"/>
      <c r="W12" s="70"/>
      <c r="X12" s="70"/>
      <c r="Y12" s="70"/>
      <c r="Z12" s="70"/>
      <c r="AA12" s="70">
        <v>6</v>
      </c>
      <c r="AB12" s="70"/>
      <c r="AC12" s="70">
        <v>20514</v>
      </c>
      <c r="AD12" s="70">
        <v>1929</v>
      </c>
      <c r="AE12" s="70">
        <v>18585</v>
      </c>
    </row>
    <row r="13" spans="1:31" ht="19.5" customHeight="1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</row>
    <row r="14" spans="1:31" ht="19.5" customHeight="1">
      <c r="A14" s="69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</row>
    <row r="15" spans="1:31" ht="30" customHeight="1">
      <c r="A15" s="69" t="s">
        <v>173</v>
      </c>
      <c r="B15" s="70">
        <v>58475</v>
      </c>
      <c r="C15" s="70">
        <v>81202</v>
      </c>
      <c r="D15" s="70">
        <v>6400</v>
      </c>
      <c r="E15" s="70"/>
      <c r="F15" s="70"/>
      <c r="G15" s="70"/>
      <c r="H15" s="70"/>
      <c r="I15" s="70"/>
      <c r="J15" s="70"/>
      <c r="K15" s="70"/>
      <c r="L15" s="70">
        <v>100</v>
      </c>
      <c r="M15" s="70"/>
      <c r="N15" s="70">
        <v>146177</v>
      </c>
      <c r="O15" s="70">
        <v>64975</v>
      </c>
      <c r="P15" s="70">
        <v>81282</v>
      </c>
      <c r="Q15" s="70">
        <f>SUM(Q8:Q14)</f>
        <v>179593</v>
      </c>
      <c r="R15" s="70">
        <f>SUM(R9:R14)</f>
        <v>89529</v>
      </c>
      <c r="S15" s="70">
        <v>6400</v>
      </c>
      <c r="T15" s="70"/>
      <c r="U15" s="70"/>
      <c r="V15" s="70"/>
      <c r="W15" s="70"/>
      <c r="X15" s="70"/>
      <c r="Y15" s="70"/>
      <c r="Z15" s="70"/>
      <c r="AA15" s="70">
        <v>100</v>
      </c>
      <c r="AB15" s="70">
        <f>SUM(AB8:AB14)</f>
        <v>2762</v>
      </c>
      <c r="AC15" s="70">
        <v>146177</v>
      </c>
      <c r="AD15" s="70">
        <f>SUM(AD8:AD14)</f>
        <v>186093</v>
      </c>
      <c r="AE15" s="70">
        <f>SUM(AE8:AE14)</f>
        <v>92291</v>
      </c>
    </row>
    <row r="16" spans="1:31" s="66" customFormat="1" ht="33" customHeight="1">
      <c r="A16" s="73" t="s">
        <v>174</v>
      </c>
      <c r="B16" s="300">
        <v>139677</v>
      </c>
      <c r="C16" s="300"/>
      <c r="D16" s="300">
        <v>6400</v>
      </c>
      <c r="E16" s="300"/>
      <c r="F16" s="74"/>
      <c r="G16" s="74"/>
      <c r="H16" s="74"/>
      <c r="I16" s="74"/>
      <c r="J16" s="74"/>
      <c r="K16" s="74"/>
      <c r="L16" s="300">
        <v>100</v>
      </c>
      <c r="M16" s="300"/>
      <c r="N16" s="74"/>
      <c r="O16" s="300">
        <v>146177</v>
      </c>
      <c r="P16" s="300"/>
      <c r="Q16" s="300">
        <v>269122</v>
      </c>
      <c r="R16" s="300"/>
      <c r="S16" s="300">
        <v>6400</v>
      </c>
      <c r="T16" s="300"/>
      <c r="U16" s="74"/>
      <c r="V16" s="74"/>
      <c r="W16" s="74"/>
      <c r="X16" s="74"/>
      <c r="Y16" s="74"/>
      <c r="Z16" s="74"/>
      <c r="AA16" s="300">
        <v>2862</v>
      </c>
      <c r="AB16" s="300"/>
      <c r="AC16" s="74"/>
      <c r="AD16" s="300">
        <v>278384</v>
      </c>
      <c r="AE16" s="300"/>
    </row>
    <row r="17" spans="1:31" ht="27.75" customHeight="1">
      <c r="A17" s="69" t="s">
        <v>175</v>
      </c>
      <c r="B17" s="301">
        <v>39874</v>
      </c>
      <c r="C17" s="301"/>
      <c r="D17" s="301">
        <v>136664</v>
      </c>
      <c r="E17" s="301"/>
      <c r="F17" s="70"/>
      <c r="G17" s="70"/>
      <c r="H17" s="75"/>
      <c r="I17" s="75"/>
      <c r="J17" s="75"/>
      <c r="K17" s="75"/>
      <c r="L17" s="301">
        <v>7963</v>
      </c>
      <c r="M17" s="301"/>
      <c r="N17" s="75"/>
      <c r="O17" s="301">
        <v>184501</v>
      </c>
      <c r="P17" s="301"/>
      <c r="Q17" s="301">
        <v>39874</v>
      </c>
      <c r="R17" s="301"/>
      <c r="S17" s="301">
        <v>136664</v>
      </c>
      <c r="T17" s="301"/>
      <c r="U17" s="70"/>
      <c r="V17" s="70"/>
      <c r="W17" s="75"/>
      <c r="X17" s="75"/>
      <c r="Y17" s="75"/>
      <c r="Z17" s="75"/>
      <c r="AA17" s="301">
        <v>7963</v>
      </c>
      <c r="AB17" s="301"/>
      <c r="AC17" s="75"/>
      <c r="AD17" s="301">
        <v>184501</v>
      </c>
      <c r="AE17" s="301"/>
    </row>
    <row r="18" spans="1:31" ht="28.5" customHeight="1">
      <c r="A18" s="69" t="s">
        <v>176</v>
      </c>
      <c r="B18" s="301">
        <v>90090</v>
      </c>
      <c r="C18" s="301"/>
      <c r="D18" s="301">
        <v>15206</v>
      </c>
      <c r="E18" s="301"/>
      <c r="F18" s="75"/>
      <c r="G18" s="75"/>
      <c r="H18" s="75"/>
      <c r="I18" s="75"/>
      <c r="J18" s="75"/>
      <c r="K18" s="75"/>
      <c r="L18" s="301">
        <v>10650</v>
      </c>
      <c r="M18" s="301"/>
      <c r="N18" s="76"/>
      <c r="O18" s="301">
        <v>115946</v>
      </c>
      <c r="P18" s="301"/>
      <c r="Q18" s="301">
        <v>91717</v>
      </c>
      <c r="R18" s="301"/>
      <c r="S18" s="301">
        <v>23655</v>
      </c>
      <c r="T18" s="301"/>
      <c r="U18" s="75"/>
      <c r="V18" s="75"/>
      <c r="W18" s="75"/>
      <c r="X18" s="75"/>
      <c r="Y18" s="75"/>
      <c r="Z18" s="75"/>
      <c r="AA18" s="301">
        <v>11659</v>
      </c>
      <c r="AB18" s="301"/>
      <c r="AC18" s="76"/>
      <c r="AD18" s="301">
        <v>127031</v>
      </c>
      <c r="AE18" s="301"/>
    </row>
    <row r="19" spans="1:31" ht="28.5" customHeight="1">
      <c r="A19" s="69" t="s">
        <v>177</v>
      </c>
      <c r="B19" s="301"/>
      <c r="C19" s="301"/>
      <c r="D19" s="301"/>
      <c r="E19" s="301"/>
      <c r="F19" s="70"/>
      <c r="G19" s="75"/>
      <c r="H19" s="75"/>
      <c r="I19" s="75"/>
      <c r="J19" s="75"/>
      <c r="K19" s="75"/>
      <c r="L19" s="301"/>
      <c r="M19" s="301"/>
      <c r="N19" s="75"/>
      <c r="O19" s="301"/>
      <c r="P19" s="301"/>
      <c r="Q19" s="301">
        <v>43730</v>
      </c>
      <c r="R19" s="301"/>
      <c r="S19" s="301">
        <v>3442</v>
      </c>
      <c r="T19" s="301"/>
      <c r="U19" s="70"/>
      <c r="V19" s="75"/>
      <c r="W19" s="75"/>
      <c r="X19" s="75"/>
      <c r="Y19" s="75"/>
      <c r="Z19" s="75"/>
      <c r="AA19" s="301">
        <v>2165</v>
      </c>
      <c r="AB19" s="301"/>
      <c r="AC19" s="75"/>
      <c r="AD19" s="301">
        <v>49337</v>
      </c>
      <c r="AE19" s="301"/>
    </row>
    <row r="20" spans="1:31" s="80" customFormat="1" ht="36.75" customHeight="1">
      <c r="A20" s="77" t="s">
        <v>178</v>
      </c>
      <c r="B20" s="302">
        <v>269641</v>
      </c>
      <c r="C20" s="302"/>
      <c r="D20" s="302">
        <v>158270</v>
      </c>
      <c r="E20" s="302"/>
      <c r="F20" s="79"/>
      <c r="G20" s="78"/>
      <c r="H20" s="78"/>
      <c r="I20" s="78"/>
      <c r="J20" s="78"/>
      <c r="K20" s="78"/>
      <c r="L20" s="302">
        <v>18713</v>
      </c>
      <c r="M20" s="302"/>
      <c r="N20" s="78"/>
      <c r="O20" s="302">
        <v>446624</v>
      </c>
      <c r="P20" s="302"/>
      <c r="Q20" s="302">
        <v>444443</v>
      </c>
      <c r="R20" s="302"/>
      <c r="S20" s="302">
        <v>170161</v>
      </c>
      <c r="T20" s="302"/>
      <c r="U20" s="79"/>
      <c r="V20" s="78"/>
      <c r="W20" s="78"/>
      <c r="X20" s="78"/>
      <c r="Y20" s="78"/>
      <c r="Z20" s="78"/>
      <c r="AA20" s="302">
        <v>24649</v>
      </c>
      <c r="AB20" s="302"/>
      <c r="AC20" s="78"/>
      <c r="AD20" s="302">
        <v>639253</v>
      </c>
      <c r="AE20" s="302"/>
    </row>
    <row r="21" spans="1:20" ht="41.25" customHeight="1">
      <c r="A21" s="81"/>
      <c r="B21" s="303"/>
      <c r="C21" s="303"/>
      <c r="D21" s="303"/>
      <c r="E21" s="303"/>
      <c r="F21" s="83"/>
      <c r="G21" s="82"/>
      <c r="H21" s="82"/>
      <c r="I21" s="82"/>
      <c r="J21" s="82"/>
      <c r="K21" s="82"/>
      <c r="L21" s="303"/>
      <c r="M21" s="303"/>
      <c r="N21" s="82"/>
      <c r="O21" s="303"/>
      <c r="P21" s="303"/>
      <c r="Q21" s="59"/>
      <c r="R21" s="59"/>
      <c r="S21" s="59"/>
      <c r="T21" s="59"/>
    </row>
    <row r="22" spans="1:20" ht="14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84"/>
    </row>
    <row r="29" ht="12.75">
      <c r="M29" s="48"/>
    </row>
  </sheetData>
  <sheetProtection selectLockedCells="1" selectUnlockedCells="1"/>
  <mergeCells count="65">
    <mergeCell ref="B21:C21"/>
    <mergeCell ref="D21:E21"/>
    <mergeCell ref="L21:M21"/>
    <mergeCell ref="O21:P21"/>
    <mergeCell ref="AA19:AB19"/>
    <mergeCell ref="AD19:AE19"/>
    <mergeCell ref="B20:C20"/>
    <mergeCell ref="D20:E20"/>
    <mergeCell ref="L20:M20"/>
    <mergeCell ref="O20:P20"/>
    <mergeCell ref="Q20:R20"/>
    <mergeCell ref="S20:T20"/>
    <mergeCell ref="AA20:AB20"/>
    <mergeCell ref="AD20:AE20"/>
    <mergeCell ref="B19:C19"/>
    <mergeCell ref="D19:E19"/>
    <mergeCell ref="L19:M19"/>
    <mergeCell ref="O19:P19"/>
    <mergeCell ref="Q19:R19"/>
    <mergeCell ref="S19:T19"/>
    <mergeCell ref="AD17:AE17"/>
    <mergeCell ref="B18:C18"/>
    <mergeCell ref="D18:E18"/>
    <mergeCell ref="L18:M18"/>
    <mergeCell ref="O18:P18"/>
    <mergeCell ref="Q18:R18"/>
    <mergeCell ref="S18:T18"/>
    <mergeCell ref="AA18:AB18"/>
    <mergeCell ref="AD18:AE18"/>
    <mergeCell ref="S16:T16"/>
    <mergeCell ref="AA16:AB16"/>
    <mergeCell ref="AD16:AE16"/>
    <mergeCell ref="B17:C17"/>
    <mergeCell ref="D17:E17"/>
    <mergeCell ref="L17:M17"/>
    <mergeCell ref="O17:P17"/>
    <mergeCell ref="Q17:R17"/>
    <mergeCell ref="S17:T17"/>
    <mergeCell ref="AA17:AB17"/>
    <mergeCell ref="W6:X6"/>
    <mergeCell ref="Y6:Z6"/>
    <mergeCell ref="AA6:AB6"/>
    <mergeCell ref="AC6:AC7"/>
    <mergeCell ref="AD6:AE6"/>
    <mergeCell ref="B16:C16"/>
    <mergeCell ref="D16:E16"/>
    <mergeCell ref="L16:M16"/>
    <mergeCell ref="O16:P16"/>
    <mergeCell ref="Q16:R16"/>
    <mergeCell ref="L6:M6"/>
    <mergeCell ref="N6:N7"/>
    <mergeCell ref="O6:P6"/>
    <mergeCell ref="Q6:R6"/>
    <mergeCell ref="S6:T6"/>
    <mergeCell ref="U6:V6"/>
    <mergeCell ref="AA1:AE1"/>
    <mergeCell ref="L2:AE2"/>
    <mergeCell ref="A3:AE3"/>
    <mergeCell ref="B5:P5"/>
    <mergeCell ref="Q5:AE5"/>
    <mergeCell ref="B6:C6"/>
    <mergeCell ref="D6:E6"/>
    <mergeCell ref="F6:G6"/>
    <mergeCell ref="H6:I6"/>
    <mergeCell ref="J6:K6"/>
  </mergeCells>
  <printOptions/>
  <pageMargins left="0.5118055555555555" right="0.11805555555555555" top="0.11805555555555555" bottom="0.11805555555555555" header="0.5118055555555555" footer="0.5118055555555555"/>
  <pageSetup horizontalDpi="300" verticalDpi="3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7"/>
  <sheetViews>
    <sheetView zoomScale="80" zoomScaleNormal="80" zoomScalePageLayoutView="0" workbookViewId="0" topLeftCell="B1">
      <selection activeCell="K1" sqref="K1:M1"/>
    </sheetView>
  </sheetViews>
  <sheetFormatPr defaultColWidth="9.00390625" defaultRowHeight="12.75"/>
  <cols>
    <col min="1" max="1" width="56.875" style="0" customWidth="1"/>
    <col min="2" max="4" width="15.75390625" style="0" customWidth="1"/>
    <col min="5" max="5" width="15.00390625" style="0" customWidth="1"/>
    <col min="6" max="6" width="16.875" style="0" customWidth="1"/>
    <col min="7" max="7" width="15.75390625" style="0" customWidth="1"/>
    <col min="8" max="8" width="15.875" style="0" customWidth="1"/>
    <col min="9" max="12" width="15.375" style="0" customWidth="1"/>
    <col min="13" max="13" width="16.00390625" style="0" customWidth="1"/>
    <col min="14" max="14" width="11.375" style="0" customWidth="1"/>
    <col min="15" max="15" width="12.7539062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212" t="s">
        <v>373</v>
      </c>
      <c r="L1" s="212"/>
      <c r="M1" s="212"/>
    </row>
    <row r="2" spans="1:13" ht="12.75">
      <c r="A2" s="212" t="s">
        <v>179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ht="18" customHeight="1">
      <c r="A3" s="307" t="s">
        <v>180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</row>
    <row r="4" spans="1:13" ht="10.5" customHeight="1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</row>
    <row r="5" spans="1:7" ht="10.5" customHeight="1">
      <c r="A5" s="85"/>
      <c r="B5" s="85"/>
      <c r="C5" s="85"/>
      <c r="D5" s="85"/>
      <c r="E5" s="85"/>
      <c r="F5" s="85"/>
      <c r="G5" s="85"/>
    </row>
    <row r="6" spans="1:13" ht="13.5" customHeight="1">
      <c r="A6" s="85"/>
      <c r="B6" s="85"/>
      <c r="C6" s="85"/>
      <c r="D6" s="85"/>
      <c r="E6" s="85"/>
      <c r="F6" s="85"/>
      <c r="G6" s="85"/>
      <c r="M6" s="14" t="s">
        <v>99</v>
      </c>
    </row>
    <row r="7" spans="1:13" ht="15" customHeight="1">
      <c r="A7" s="304" t="s">
        <v>181</v>
      </c>
      <c r="B7" s="268" t="s">
        <v>52</v>
      </c>
      <c r="C7" s="268"/>
      <c r="D7" s="268"/>
      <c r="E7" s="268"/>
      <c r="F7" s="268"/>
      <c r="G7" s="268"/>
      <c r="H7" s="268" t="s">
        <v>53</v>
      </c>
      <c r="I7" s="268"/>
      <c r="J7" s="268"/>
      <c r="K7" s="268"/>
      <c r="L7" s="268"/>
      <c r="M7" s="268"/>
    </row>
    <row r="8" spans="1:13" ht="15" customHeight="1">
      <c r="A8" s="305"/>
      <c r="B8" s="254" t="s">
        <v>55</v>
      </c>
      <c r="C8" s="267" t="s">
        <v>56</v>
      </c>
      <c r="D8" s="267"/>
      <c r="E8" s="267"/>
      <c r="F8" s="267"/>
      <c r="G8" s="254" t="s">
        <v>57</v>
      </c>
      <c r="H8" s="254" t="s">
        <v>55</v>
      </c>
      <c r="I8" s="267" t="s">
        <v>56</v>
      </c>
      <c r="J8" s="267"/>
      <c r="K8" s="267"/>
      <c r="L8" s="267"/>
      <c r="M8" s="254" t="s">
        <v>57</v>
      </c>
    </row>
    <row r="9" spans="1:13" ht="66.75" customHeight="1">
      <c r="A9" s="306"/>
      <c r="B9" s="254"/>
      <c r="C9" s="196" t="s">
        <v>58</v>
      </c>
      <c r="D9" s="196" t="s">
        <v>59</v>
      </c>
      <c r="E9" s="196" t="s">
        <v>60</v>
      </c>
      <c r="F9" s="196" t="s">
        <v>61</v>
      </c>
      <c r="G9" s="254"/>
      <c r="H9" s="254"/>
      <c r="I9" s="196" t="s">
        <v>58</v>
      </c>
      <c r="J9" s="196" t="s">
        <v>59</v>
      </c>
      <c r="K9" s="196" t="s">
        <v>60</v>
      </c>
      <c r="L9" s="196" t="s">
        <v>61</v>
      </c>
      <c r="M9" s="254"/>
    </row>
    <row r="10" spans="1:15" ht="18.75" customHeight="1">
      <c r="A10" s="199" t="s">
        <v>12</v>
      </c>
      <c r="B10" s="87">
        <v>28047</v>
      </c>
      <c r="C10" s="87">
        <v>99406</v>
      </c>
      <c r="D10" s="87">
        <v>107972</v>
      </c>
      <c r="E10" s="87">
        <v>99722</v>
      </c>
      <c r="F10" s="87">
        <v>10826</v>
      </c>
      <c r="G10" s="87">
        <f>SUM(B10:F10)</f>
        <v>345973</v>
      </c>
      <c r="H10" s="87">
        <v>49583</v>
      </c>
      <c r="I10" s="87">
        <v>116947</v>
      </c>
      <c r="J10" s="87">
        <v>243202</v>
      </c>
      <c r="K10" s="87">
        <v>106471</v>
      </c>
      <c r="L10" s="87">
        <v>14263</v>
      </c>
      <c r="M10" s="87">
        <v>530466</v>
      </c>
      <c r="O10" s="88"/>
    </row>
    <row r="11" spans="1:15" ht="20.25" customHeight="1">
      <c r="A11" s="89" t="s">
        <v>182</v>
      </c>
      <c r="B11" s="42">
        <v>8132</v>
      </c>
      <c r="C11" s="42">
        <v>27823</v>
      </c>
      <c r="D11" s="42">
        <v>22691</v>
      </c>
      <c r="E11" s="42">
        <v>26925</v>
      </c>
      <c r="F11" s="42">
        <v>2923</v>
      </c>
      <c r="G11" s="42">
        <f>SUM(B11:F11)</f>
        <v>88494</v>
      </c>
      <c r="H11" s="42">
        <v>15559</v>
      </c>
      <c r="I11" s="42">
        <v>32558</v>
      </c>
      <c r="J11" s="42">
        <v>41950</v>
      </c>
      <c r="K11" s="42">
        <v>28877</v>
      </c>
      <c r="L11" s="42">
        <v>3849</v>
      </c>
      <c r="M11" s="42">
        <v>122793</v>
      </c>
      <c r="O11" s="88"/>
    </row>
    <row r="12" spans="1:15" ht="19.5" customHeight="1">
      <c r="A12" s="86" t="s">
        <v>183</v>
      </c>
      <c r="B12" s="42">
        <v>80329</v>
      </c>
      <c r="C12" s="42">
        <v>58440</v>
      </c>
      <c r="D12" s="42">
        <v>116948</v>
      </c>
      <c r="E12" s="42">
        <v>31623</v>
      </c>
      <c r="F12" s="42">
        <v>4964</v>
      </c>
      <c r="G12" s="42">
        <v>292304</v>
      </c>
      <c r="H12" s="42">
        <v>174332</v>
      </c>
      <c r="I12" s="42">
        <v>59225</v>
      </c>
      <c r="J12" s="42">
        <v>144642</v>
      </c>
      <c r="K12" s="42">
        <v>32313</v>
      </c>
      <c r="L12" s="42">
        <v>6537</v>
      </c>
      <c r="M12" s="42">
        <v>417049</v>
      </c>
      <c r="O12" s="88"/>
    </row>
    <row r="13" spans="1:15" ht="18.75" customHeight="1">
      <c r="A13" s="90" t="s">
        <v>184</v>
      </c>
      <c r="B13" s="42"/>
      <c r="C13" s="42"/>
      <c r="D13" s="42">
        <v>22030</v>
      </c>
      <c r="E13" s="42"/>
      <c r="F13" s="42"/>
      <c r="G13" s="42">
        <f>SUM(B13:F13)</f>
        <v>22030</v>
      </c>
      <c r="H13" s="42"/>
      <c r="I13" s="42"/>
      <c r="J13" s="42">
        <v>14149</v>
      </c>
      <c r="K13" s="42"/>
      <c r="L13" s="42"/>
      <c r="M13" s="42">
        <v>14149</v>
      </c>
      <c r="O13" s="88"/>
    </row>
    <row r="14" spans="1:15" ht="19.5" customHeight="1">
      <c r="A14" s="86" t="s">
        <v>185</v>
      </c>
      <c r="B14" s="42">
        <v>95632</v>
      </c>
      <c r="C14" s="42"/>
      <c r="D14" s="42"/>
      <c r="E14" s="42"/>
      <c r="F14" s="42"/>
      <c r="G14" s="42">
        <v>95632</v>
      </c>
      <c r="H14" s="42">
        <v>111522</v>
      </c>
      <c r="I14" s="42"/>
      <c r="J14" s="42"/>
      <c r="K14" s="42"/>
      <c r="L14" s="42"/>
      <c r="M14" s="42">
        <v>111522</v>
      </c>
      <c r="O14" s="88"/>
    </row>
    <row r="15" spans="1:15" ht="15.75" customHeight="1">
      <c r="A15" s="91" t="s">
        <v>186</v>
      </c>
      <c r="B15" s="42"/>
      <c r="C15" s="42"/>
      <c r="D15" s="42"/>
      <c r="E15" s="42"/>
      <c r="F15" s="42"/>
      <c r="G15" s="42"/>
      <c r="H15" s="42">
        <v>10252</v>
      </c>
      <c r="I15" s="42"/>
      <c r="J15" s="42"/>
      <c r="K15" s="42"/>
      <c r="L15" s="42"/>
      <c r="M15" s="42">
        <v>10252</v>
      </c>
      <c r="O15" s="88"/>
    </row>
    <row r="16" spans="1:15" ht="15.75" customHeight="1">
      <c r="A16" s="92" t="s">
        <v>187</v>
      </c>
      <c r="B16" s="93">
        <v>44485</v>
      </c>
      <c r="C16" s="93"/>
      <c r="D16" s="42"/>
      <c r="E16" s="42"/>
      <c r="F16" s="42"/>
      <c r="G16" s="42">
        <v>44485</v>
      </c>
      <c r="H16" s="93">
        <v>37300</v>
      </c>
      <c r="I16" s="93"/>
      <c r="J16" s="42"/>
      <c r="K16" s="42"/>
      <c r="L16" s="42"/>
      <c r="M16" s="42">
        <v>37300</v>
      </c>
      <c r="O16" s="88"/>
    </row>
    <row r="17" spans="1:15" ht="15.75" customHeight="1">
      <c r="A17" s="94"/>
      <c r="B17" s="95"/>
      <c r="C17" s="95"/>
      <c r="D17" s="42"/>
      <c r="E17" s="42"/>
      <c r="F17" s="42"/>
      <c r="G17" s="42"/>
      <c r="H17" s="95"/>
      <c r="I17" s="95"/>
      <c r="J17" s="42"/>
      <c r="K17" s="42"/>
      <c r="L17" s="42"/>
      <c r="M17" s="42"/>
      <c r="O17" s="88"/>
    </row>
    <row r="18" spans="1:15" ht="18.75" customHeight="1">
      <c r="A18" s="96" t="s">
        <v>188</v>
      </c>
      <c r="B18" s="95">
        <v>212140</v>
      </c>
      <c r="C18" s="95">
        <f>SUM(C10:C14)</f>
        <v>185669</v>
      </c>
      <c r="D18" s="95">
        <f>SUM(D10:D14)</f>
        <v>269641</v>
      </c>
      <c r="E18" s="95">
        <f>SUM(E10:E14)</f>
        <v>158270</v>
      </c>
      <c r="F18" s="95">
        <f>SUM(F10:F14)</f>
        <v>18713</v>
      </c>
      <c r="G18" s="42">
        <f>SUM(B18:F18)</f>
        <v>844433</v>
      </c>
      <c r="H18" s="95">
        <v>350996</v>
      </c>
      <c r="I18" s="95">
        <v>208730</v>
      </c>
      <c r="J18" s="95">
        <v>443943</v>
      </c>
      <c r="K18" s="95">
        <v>167661</v>
      </c>
      <c r="L18" s="95">
        <v>24649</v>
      </c>
      <c r="M18" s="42">
        <v>1195979</v>
      </c>
      <c r="O18" s="88"/>
    </row>
    <row r="19" spans="1:15" ht="15.75" customHeight="1">
      <c r="A19" s="97"/>
      <c r="B19" s="95"/>
      <c r="C19" s="95"/>
      <c r="D19" s="42"/>
      <c r="E19" s="42"/>
      <c r="F19" s="42"/>
      <c r="G19" s="42"/>
      <c r="H19" s="95"/>
      <c r="I19" s="95"/>
      <c r="J19" s="42"/>
      <c r="K19" s="42"/>
      <c r="L19" s="42"/>
      <c r="M19" s="42"/>
      <c r="O19" s="88"/>
    </row>
    <row r="20" spans="1:15" ht="19.5" customHeight="1">
      <c r="A20" s="98" t="s">
        <v>189</v>
      </c>
      <c r="B20" s="42"/>
      <c r="C20" s="95"/>
      <c r="D20" s="42"/>
      <c r="E20" s="42"/>
      <c r="F20" s="42"/>
      <c r="G20" s="42">
        <f aca="true" t="shared" si="0" ref="G20:G27">SUM(B20:F20)</f>
        <v>0</v>
      </c>
      <c r="H20" s="42"/>
      <c r="I20" s="95"/>
      <c r="J20" s="42"/>
      <c r="K20" s="42"/>
      <c r="L20" s="42"/>
      <c r="M20" s="42"/>
      <c r="O20" s="88"/>
    </row>
    <row r="21" spans="1:15" ht="18" customHeight="1">
      <c r="A21" s="98" t="s">
        <v>190</v>
      </c>
      <c r="B21" s="42"/>
      <c r="C21" s="95"/>
      <c r="D21" s="42"/>
      <c r="E21" s="42"/>
      <c r="F21" s="42"/>
      <c r="G21" s="42">
        <f t="shared" si="0"/>
        <v>0</v>
      </c>
      <c r="H21" s="42"/>
      <c r="I21" s="95"/>
      <c r="J21" s="42"/>
      <c r="K21" s="42"/>
      <c r="L21" s="42"/>
      <c r="M21" s="42"/>
      <c r="O21" s="88"/>
    </row>
    <row r="22" spans="1:15" ht="19.5" customHeight="1">
      <c r="A22" s="99" t="s">
        <v>191</v>
      </c>
      <c r="B22" s="100"/>
      <c r="C22" s="95"/>
      <c r="D22" s="42"/>
      <c r="E22" s="42"/>
      <c r="F22" s="42"/>
      <c r="G22" s="42">
        <f t="shared" si="0"/>
        <v>0</v>
      </c>
      <c r="H22" s="100"/>
      <c r="I22" s="95"/>
      <c r="J22" s="42"/>
      <c r="K22" s="42"/>
      <c r="L22" s="42"/>
      <c r="M22" s="42"/>
      <c r="O22" s="88"/>
    </row>
    <row r="23" spans="1:15" ht="18" customHeight="1">
      <c r="A23" s="98" t="s">
        <v>192</v>
      </c>
      <c r="B23" s="42"/>
      <c r="C23" s="95"/>
      <c r="D23" s="42"/>
      <c r="E23" s="42"/>
      <c r="F23" s="42"/>
      <c r="G23" s="42">
        <f t="shared" si="0"/>
        <v>0</v>
      </c>
      <c r="H23" s="42"/>
      <c r="I23" s="95"/>
      <c r="J23" s="42"/>
      <c r="K23" s="42"/>
      <c r="L23" s="42"/>
      <c r="M23" s="42"/>
      <c r="O23" s="88"/>
    </row>
    <row r="24" spans="1:15" ht="18.75" customHeight="1">
      <c r="A24" s="98" t="s">
        <v>193</v>
      </c>
      <c r="B24" s="42">
        <v>492736</v>
      </c>
      <c r="C24" s="95"/>
      <c r="D24" s="42"/>
      <c r="E24" s="42"/>
      <c r="F24" s="42"/>
      <c r="G24" s="42">
        <f t="shared" si="0"/>
        <v>492736</v>
      </c>
      <c r="H24" s="42">
        <v>521969</v>
      </c>
      <c r="I24" s="95"/>
      <c r="J24" s="42"/>
      <c r="K24" s="42"/>
      <c r="L24" s="42"/>
      <c r="M24" s="42">
        <v>521969</v>
      </c>
      <c r="O24" s="88"/>
    </row>
    <row r="25" spans="1:15" ht="18.75" customHeight="1">
      <c r="A25" s="98" t="s">
        <v>194</v>
      </c>
      <c r="B25" s="42"/>
      <c r="C25" s="95"/>
      <c r="D25" s="42"/>
      <c r="E25" s="42"/>
      <c r="F25" s="42"/>
      <c r="G25" s="42">
        <f t="shared" si="0"/>
        <v>0</v>
      </c>
      <c r="H25" s="42"/>
      <c r="I25" s="95"/>
      <c r="J25" s="42"/>
      <c r="K25" s="42"/>
      <c r="L25" s="42"/>
      <c r="M25" s="42"/>
      <c r="O25" s="88"/>
    </row>
    <row r="26" spans="1:15" ht="18" customHeight="1">
      <c r="A26" s="98" t="s">
        <v>195</v>
      </c>
      <c r="B26" s="42"/>
      <c r="C26" s="95"/>
      <c r="D26" s="42"/>
      <c r="E26" s="42"/>
      <c r="F26" s="42"/>
      <c r="G26" s="42">
        <f t="shared" si="0"/>
        <v>0</v>
      </c>
      <c r="H26" s="42"/>
      <c r="I26" s="95"/>
      <c r="J26" s="42"/>
      <c r="K26" s="42"/>
      <c r="L26" s="42"/>
      <c r="M26" s="42"/>
      <c r="O26" s="88"/>
    </row>
    <row r="27" spans="1:15" ht="15.75" customHeight="1">
      <c r="A27" s="98" t="s">
        <v>196</v>
      </c>
      <c r="B27" s="42">
        <f>SUM(B20:B26)</f>
        <v>492736</v>
      </c>
      <c r="C27" s="42">
        <f>SUM(C20:C26)</f>
        <v>0</v>
      </c>
      <c r="D27" s="42">
        <f>SUM(D20:D26)</f>
        <v>0</v>
      </c>
      <c r="E27" s="42">
        <f>SUM(E20:E26)</f>
        <v>0</v>
      </c>
      <c r="F27" s="42">
        <f>SUM(F20:F26)</f>
        <v>0</v>
      </c>
      <c r="G27" s="42">
        <f t="shared" si="0"/>
        <v>492736</v>
      </c>
      <c r="H27" s="42">
        <v>521969</v>
      </c>
      <c r="I27" s="42"/>
      <c r="J27" s="42"/>
      <c r="K27" s="42"/>
      <c r="L27" s="42"/>
      <c r="M27" s="42">
        <v>521969</v>
      </c>
      <c r="O27" s="88"/>
    </row>
    <row r="28" spans="1:15" ht="15.75" customHeight="1">
      <c r="A28" s="97"/>
      <c r="B28" s="95"/>
      <c r="C28" s="95"/>
      <c r="D28" s="42"/>
      <c r="E28" s="42"/>
      <c r="F28" s="42"/>
      <c r="G28" s="42"/>
      <c r="H28" s="95"/>
      <c r="I28" s="95"/>
      <c r="J28" s="42"/>
      <c r="K28" s="42"/>
      <c r="L28" s="42"/>
      <c r="M28" s="42"/>
      <c r="O28" s="88"/>
    </row>
    <row r="29" spans="1:15" ht="15.75" customHeight="1">
      <c r="A29" s="98" t="s">
        <v>28</v>
      </c>
      <c r="B29" s="95">
        <f>B18+B27</f>
        <v>704876</v>
      </c>
      <c r="C29" s="95">
        <f>C18+C27</f>
        <v>185669</v>
      </c>
      <c r="D29" s="95">
        <f>D18+D27</f>
        <v>269641</v>
      </c>
      <c r="E29" s="95">
        <f>E18+E27</f>
        <v>158270</v>
      </c>
      <c r="F29" s="95">
        <f>F18+F27</f>
        <v>18713</v>
      </c>
      <c r="G29" s="42">
        <f>SUM(B29:F29)</f>
        <v>1337169</v>
      </c>
      <c r="H29" s="95">
        <v>872965</v>
      </c>
      <c r="I29" s="95">
        <v>208730</v>
      </c>
      <c r="J29" s="95">
        <v>443943</v>
      </c>
      <c r="K29" s="95">
        <v>167661</v>
      </c>
      <c r="L29" s="95">
        <v>24649</v>
      </c>
      <c r="M29" s="42">
        <v>1717948</v>
      </c>
      <c r="O29" s="88"/>
    </row>
    <row r="30" spans="1:15" ht="15.75" customHeight="1">
      <c r="A30" s="97"/>
      <c r="B30" s="95"/>
      <c r="C30" s="95"/>
      <c r="D30" s="42"/>
      <c r="E30" s="42"/>
      <c r="F30" s="42"/>
      <c r="G30" s="42"/>
      <c r="H30" s="95"/>
      <c r="I30" s="95"/>
      <c r="J30" s="42"/>
      <c r="K30" s="42"/>
      <c r="L30" s="42"/>
      <c r="M30" s="42"/>
      <c r="O30" s="88"/>
    </row>
    <row r="31" spans="1:15" ht="18.75" customHeight="1">
      <c r="A31" s="98" t="s">
        <v>30</v>
      </c>
      <c r="B31" s="42">
        <v>9810</v>
      </c>
      <c r="C31" s="95">
        <v>7220</v>
      </c>
      <c r="D31" s="42"/>
      <c r="E31" s="42"/>
      <c r="F31" s="42"/>
      <c r="G31" s="42">
        <f>SUM(B31:F31)</f>
        <v>17030</v>
      </c>
      <c r="H31" s="42">
        <v>58220</v>
      </c>
      <c r="I31" s="95">
        <v>7220</v>
      </c>
      <c r="J31" s="42">
        <v>500</v>
      </c>
      <c r="K31" s="42">
        <v>2500</v>
      </c>
      <c r="L31" s="42"/>
      <c r="M31" s="42">
        <v>68440</v>
      </c>
      <c r="O31" s="88"/>
    </row>
    <row r="32" spans="1:15" ht="18.75" customHeight="1">
      <c r="A32" s="98" t="s">
        <v>32</v>
      </c>
      <c r="B32" s="42">
        <v>14200</v>
      </c>
      <c r="C32" s="95"/>
      <c r="D32" s="42"/>
      <c r="E32" s="42"/>
      <c r="F32" s="42"/>
      <c r="G32" s="42">
        <f>SUM(B32:F32)</f>
        <v>14200</v>
      </c>
      <c r="H32" s="42">
        <v>50300</v>
      </c>
      <c r="I32" s="95"/>
      <c r="J32" s="42"/>
      <c r="K32" s="42"/>
      <c r="L32" s="42"/>
      <c r="M32" s="42">
        <v>50300</v>
      </c>
      <c r="O32" s="88"/>
    </row>
    <row r="33" spans="1:15" ht="21.75" customHeight="1">
      <c r="A33" s="99" t="s">
        <v>197</v>
      </c>
      <c r="B33" s="100"/>
      <c r="C33" s="95"/>
      <c r="D33" s="42"/>
      <c r="E33" s="42"/>
      <c r="F33" s="42"/>
      <c r="G33" s="42">
        <f>SUM(B33:F33)</f>
        <v>0</v>
      </c>
      <c r="H33" s="100"/>
      <c r="I33" s="95"/>
      <c r="J33" s="42"/>
      <c r="K33" s="42"/>
      <c r="L33" s="42"/>
      <c r="M33" s="42"/>
      <c r="O33" s="88"/>
    </row>
    <row r="34" spans="1:15" ht="21.75" customHeight="1">
      <c r="A34" s="96" t="s">
        <v>198</v>
      </c>
      <c r="B34" s="42">
        <f>SUM(B31:B33)</f>
        <v>24010</v>
      </c>
      <c r="C34" s="42">
        <f>SUM(C31:C33)</f>
        <v>7220</v>
      </c>
      <c r="D34" s="42">
        <f>SUM(D31:D33)</f>
        <v>0</v>
      </c>
      <c r="E34" s="42">
        <f>SUM(E31:E33)</f>
        <v>0</v>
      </c>
      <c r="F34" s="42">
        <f>SUM(F31:F33)</f>
        <v>0</v>
      </c>
      <c r="G34" s="42">
        <f>SUM(B34:F34)</f>
        <v>31230</v>
      </c>
      <c r="H34" s="42">
        <v>108520</v>
      </c>
      <c r="I34" s="42">
        <v>7220</v>
      </c>
      <c r="J34" s="42">
        <v>500</v>
      </c>
      <c r="K34" s="42">
        <v>2500</v>
      </c>
      <c r="L34" s="42"/>
      <c r="M34" s="42">
        <v>118740</v>
      </c>
      <c r="O34" s="88"/>
    </row>
    <row r="35" spans="1:15" ht="15.75" customHeight="1">
      <c r="A35" s="97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O35" s="88"/>
    </row>
    <row r="36" spans="1:15" ht="20.25" customHeight="1">
      <c r="A36" s="98" t="s">
        <v>189</v>
      </c>
      <c r="B36" s="42"/>
      <c r="C36" s="42"/>
      <c r="D36" s="42"/>
      <c r="E36" s="42"/>
      <c r="F36" s="42"/>
      <c r="G36" s="42">
        <f aca="true" t="shared" si="1" ref="G36:G43">SUM(B36:F36)</f>
        <v>0</v>
      </c>
      <c r="H36" s="42"/>
      <c r="I36" s="42"/>
      <c r="J36" s="42"/>
      <c r="K36" s="42"/>
      <c r="L36" s="42"/>
      <c r="M36" s="42"/>
      <c r="O36" s="88"/>
    </row>
    <row r="37" spans="1:15" ht="19.5" customHeight="1">
      <c r="A37" s="98" t="s">
        <v>190</v>
      </c>
      <c r="B37" s="42"/>
      <c r="C37" s="42"/>
      <c r="D37" s="42"/>
      <c r="E37" s="42"/>
      <c r="F37" s="42"/>
      <c r="G37" s="42">
        <f t="shared" si="1"/>
        <v>0</v>
      </c>
      <c r="H37" s="42"/>
      <c r="I37" s="42"/>
      <c r="J37" s="42"/>
      <c r="K37" s="42"/>
      <c r="L37" s="42"/>
      <c r="M37" s="42"/>
      <c r="O37" s="88"/>
    </row>
    <row r="38" spans="1:15" ht="19.5" customHeight="1">
      <c r="A38" s="99" t="s">
        <v>191</v>
      </c>
      <c r="B38" s="42"/>
      <c r="C38" s="42"/>
      <c r="D38" s="42"/>
      <c r="E38" s="42"/>
      <c r="F38" s="42"/>
      <c r="G38" s="42">
        <f t="shared" si="1"/>
        <v>0</v>
      </c>
      <c r="H38" s="42"/>
      <c r="I38" s="42"/>
      <c r="J38" s="42"/>
      <c r="K38" s="42"/>
      <c r="L38" s="42"/>
      <c r="M38" s="42"/>
      <c r="O38" s="88"/>
    </row>
    <row r="39" spans="1:15" ht="18.75" customHeight="1">
      <c r="A39" s="98" t="s">
        <v>192</v>
      </c>
      <c r="B39" s="42"/>
      <c r="C39" s="42"/>
      <c r="D39" s="42"/>
      <c r="E39" s="42"/>
      <c r="F39" s="42"/>
      <c r="G39" s="42">
        <f t="shared" si="1"/>
        <v>0</v>
      </c>
      <c r="H39" s="42"/>
      <c r="I39" s="42"/>
      <c r="J39" s="42"/>
      <c r="K39" s="42"/>
      <c r="L39" s="42"/>
      <c r="M39" s="42"/>
      <c r="O39" s="88"/>
    </row>
    <row r="40" spans="1:15" ht="19.5" customHeight="1">
      <c r="A40" s="98" t="s">
        <v>193</v>
      </c>
      <c r="B40" s="42"/>
      <c r="C40" s="95"/>
      <c r="D40" s="42"/>
      <c r="E40" s="42"/>
      <c r="F40" s="42"/>
      <c r="G40" s="42">
        <f t="shared" si="1"/>
        <v>0</v>
      </c>
      <c r="H40" s="42">
        <v>500</v>
      </c>
      <c r="I40" s="95"/>
      <c r="J40" s="42"/>
      <c r="K40" s="42"/>
      <c r="L40" s="42"/>
      <c r="M40" s="42">
        <v>500</v>
      </c>
      <c r="O40" s="88"/>
    </row>
    <row r="41" spans="1:15" ht="20.25" customHeight="1">
      <c r="A41" s="98" t="s">
        <v>194</v>
      </c>
      <c r="B41" s="42"/>
      <c r="C41" s="42"/>
      <c r="D41" s="42"/>
      <c r="E41" s="42"/>
      <c r="F41" s="42"/>
      <c r="G41" s="42">
        <f t="shared" si="1"/>
        <v>0</v>
      </c>
      <c r="H41" s="42"/>
      <c r="I41" s="42"/>
      <c r="J41" s="42"/>
      <c r="K41" s="42"/>
      <c r="L41" s="42"/>
      <c r="M41" s="42"/>
      <c r="O41" s="88"/>
    </row>
    <row r="42" spans="1:15" ht="19.5" customHeight="1">
      <c r="A42" s="98" t="s">
        <v>195</v>
      </c>
      <c r="B42" s="42"/>
      <c r="C42" s="42"/>
      <c r="D42" s="42"/>
      <c r="E42" s="42"/>
      <c r="F42" s="42"/>
      <c r="G42" s="42">
        <f t="shared" si="1"/>
        <v>0</v>
      </c>
      <c r="H42" s="42"/>
      <c r="I42" s="42"/>
      <c r="J42" s="42"/>
      <c r="K42" s="42"/>
      <c r="L42" s="42"/>
      <c r="M42" s="42"/>
      <c r="O42" s="88"/>
    </row>
    <row r="43" spans="1:15" ht="20.25" customHeight="1">
      <c r="A43" s="101" t="s">
        <v>199</v>
      </c>
      <c r="B43" s="42">
        <f>SUM(B36:B42)</f>
        <v>0</v>
      </c>
      <c r="C43" s="42">
        <f>SUM(C36:C42)</f>
        <v>0</v>
      </c>
      <c r="D43" s="42">
        <f>SUM(D36:D42)</f>
        <v>0</v>
      </c>
      <c r="E43" s="42">
        <f>SUM(E36:E42)</f>
        <v>0</v>
      </c>
      <c r="F43" s="42">
        <f>SUM(F36:F42)</f>
        <v>0</v>
      </c>
      <c r="G43" s="42">
        <f t="shared" si="1"/>
        <v>0</v>
      </c>
      <c r="H43" s="42">
        <v>500</v>
      </c>
      <c r="I43" s="42"/>
      <c r="J43" s="42"/>
      <c r="K43" s="42"/>
      <c r="L43" s="42"/>
      <c r="M43" s="42">
        <v>500</v>
      </c>
      <c r="O43" s="88"/>
    </row>
    <row r="44" spans="1:15" ht="15.75" customHeight="1">
      <c r="A44" s="10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O44" s="88"/>
    </row>
    <row r="45" spans="1:13" ht="18" customHeight="1">
      <c r="A45" s="101" t="s">
        <v>200</v>
      </c>
      <c r="B45" s="42">
        <f>B34+B43</f>
        <v>24010</v>
      </c>
      <c r="C45" s="42">
        <f>C34+C43</f>
        <v>7220</v>
      </c>
      <c r="D45" s="42">
        <f>D34+D43</f>
        <v>0</v>
      </c>
      <c r="E45" s="103">
        <f>E34+E43</f>
        <v>0</v>
      </c>
      <c r="F45" s="103">
        <f>F34+F43</f>
        <v>0</v>
      </c>
      <c r="G45" s="42">
        <f>SUM(B45:F45)</f>
        <v>31230</v>
      </c>
      <c r="H45" s="42">
        <v>109020</v>
      </c>
      <c r="I45" s="42">
        <v>7220</v>
      </c>
      <c r="J45" s="42">
        <v>500</v>
      </c>
      <c r="K45" s="103">
        <v>2500</v>
      </c>
      <c r="L45" s="103"/>
      <c r="M45" s="42">
        <v>119240</v>
      </c>
    </row>
    <row r="46" spans="1:13" ht="15.75" customHeight="1">
      <c r="A46" s="104"/>
      <c r="B46" s="44"/>
      <c r="C46" s="44"/>
      <c r="D46" s="42"/>
      <c r="E46" s="42"/>
      <c r="F46" s="42"/>
      <c r="G46" s="42"/>
      <c r="H46" s="44"/>
      <c r="I46" s="44"/>
      <c r="J46" s="42"/>
      <c r="K46" s="42"/>
      <c r="L46" s="42"/>
      <c r="M46" s="42"/>
    </row>
    <row r="47" spans="1:13" ht="18" customHeight="1">
      <c r="A47" s="105" t="s">
        <v>201</v>
      </c>
      <c r="B47" s="44">
        <f>B29+B45</f>
        <v>728886</v>
      </c>
      <c r="C47" s="44">
        <f>C29+C45</f>
        <v>192889</v>
      </c>
      <c r="D47" s="44">
        <f>D29+D45</f>
        <v>269641</v>
      </c>
      <c r="E47" s="44">
        <f>E29+E45</f>
        <v>158270</v>
      </c>
      <c r="F47" s="44">
        <f>F29+F45</f>
        <v>18713</v>
      </c>
      <c r="G47" s="42">
        <f>SUM(B47:F47)</f>
        <v>1368399</v>
      </c>
      <c r="H47" s="44">
        <v>981985</v>
      </c>
      <c r="I47" s="44">
        <v>215950</v>
      </c>
      <c r="J47" s="44">
        <v>444443</v>
      </c>
      <c r="K47" s="44">
        <v>170161</v>
      </c>
      <c r="L47" s="44">
        <v>24649</v>
      </c>
      <c r="M47" s="42">
        <v>1837188</v>
      </c>
    </row>
  </sheetData>
  <sheetProtection selectLockedCells="1" selectUnlockedCells="1"/>
  <mergeCells count="12">
    <mergeCell ref="B8:B9"/>
    <mergeCell ref="C8:F8"/>
    <mergeCell ref="G8:G9"/>
    <mergeCell ref="H8:H9"/>
    <mergeCell ref="I8:L8"/>
    <mergeCell ref="M8:M9"/>
    <mergeCell ref="A7:A9"/>
    <mergeCell ref="K1:M1"/>
    <mergeCell ref="A2:M2"/>
    <mergeCell ref="A3:M4"/>
    <mergeCell ref="B7:G7"/>
    <mergeCell ref="H7:M7"/>
  </mergeCells>
  <printOptions horizontalCentered="1" verticalCentered="1"/>
  <pageMargins left="0.5118055555555555" right="0.27569444444444446" top="0.39375" bottom="0.31527777777777777" header="0.5118055555555555" footer="0.5118055555555555"/>
  <pageSetup horizontalDpi="300" verticalDpi="300" orientation="landscape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3"/>
  <sheetViews>
    <sheetView zoomScale="80" zoomScaleNormal="80" zoomScalePageLayoutView="0" workbookViewId="0" topLeftCell="A1">
      <selection activeCell="K5" sqref="K5:M5"/>
    </sheetView>
  </sheetViews>
  <sheetFormatPr defaultColWidth="9.00390625" defaultRowHeight="12.75"/>
  <cols>
    <col min="1" max="1" width="41.00390625" style="0" customWidth="1"/>
    <col min="2" max="2" width="16.00390625" style="0" customWidth="1"/>
    <col min="3" max="3" width="16.75390625" style="0" customWidth="1"/>
    <col min="4" max="4" width="13.125" style="0" customWidth="1"/>
    <col min="5" max="5" width="9.875" style="0" customWidth="1"/>
    <col min="6" max="6" width="16.375" style="0" customWidth="1"/>
    <col min="7" max="7" width="13.875" style="0" customWidth="1"/>
    <col min="8" max="8" width="16.625" style="0" customWidth="1"/>
    <col min="9" max="9" width="16.75390625" style="0" customWidth="1"/>
    <col min="10" max="10" width="13.125" style="0" customWidth="1"/>
    <col min="11" max="11" width="14.25390625" style="0" customWidth="1"/>
    <col min="12" max="12" width="17.00390625" style="0" customWidth="1"/>
    <col min="13" max="13" width="14.00390625" style="0" customWidth="1"/>
  </cols>
  <sheetData>
    <row r="1" spans="5:7" ht="12.75">
      <c r="E1" s="308"/>
      <c r="F1" s="308"/>
      <c r="G1" s="308"/>
    </row>
    <row r="2" spans="1:13" ht="12.75">
      <c r="A2" s="5"/>
      <c r="B2" s="5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7" ht="12.75">
      <c r="A3" s="107"/>
      <c r="B3" s="6"/>
      <c r="C3" s="6"/>
      <c r="D3" s="6"/>
      <c r="E3" s="6"/>
      <c r="F3" s="6"/>
      <c r="G3" s="6"/>
    </row>
    <row r="4" spans="1:7" ht="12.75">
      <c r="A4" s="107"/>
      <c r="B4" s="6"/>
      <c r="C4" s="6"/>
      <c r="D4" s="6"/>
      <c r="E4" s="6"/>
      <c r="F4" s="6"/>
      <c r="G4" s="6"/>
    </row>
    <row r="5" spans="1:13" ht="12.75">
      <c r="A5" s="107"/>
      <c r="B5" s="6"/>
      <c r="C5" s="6"/>
      <c r="D5" s="6"/>
      <c r="E5" s="6"/>
      <c r="F5" s="6"/>
      <c r="G5" s="6"/>
      <c r="K5" s="212" t="s">
        <v>372</v>
      </c>
      <c r="L5" s="212"/>
      <c r="M5" s="212"/>
    </row>
    <row r="6" spans="1:13" ht="12.75">
      <c r="A6" s="107"/>
      <c r="B6" s="6"/>
      <c r="C6" s="6"/>
      <c r="D6" s="212" t="s">
        <v>202</v>
      </c>
      <c r="E6" s="212"/>
      <c r="F6" s="212"/>
      <c r="G6" s="212"/>
      <c r="H6" s="212"/>
      <c r="I6" s="212"/>
      <c r="J6" s="212"/>
      <c r="K6" s="212"/>
      <c r="L6" s="212"/>
      <c r="M6" s="212"/>
    </row>
    <row r="7" spans="1:7" ht="12.75">
      <c r="A7" s="107"/>
      <c r="B7" s="6"/>
      <c r="C7" s="6"/>
      <c r="D7" s="6"/>
      <c r="E7" s="4"/>
      <c r="F7" s="4"/>
      <c r="G7" s="4"/>
    </row>
    <row r="9" spans="1:13" ht="12.75" customHeight="1">
      <c r="A9" s="213" t="s">
        <v>203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</row>
    <row r="10" spans="1:13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06" t="s">
        <v>99</v>
      </c>
    </row>
    <row r="11" spans="1:13" ht="12.75" customHeight="1">
      <c r="A11" s="313" t="s">
        <v>181</v>
      </c>
      <c r="B11" s="309" t="s">
        <v>52</v>
      </c>
      <c r="C11" s="309"/>
      <c r="D11" s="309"/>
      <c r="E11" s="309"/>
      <c r="F11" s="309"/>
      <c r="G11" s="309"/>
      <c r="H11" s="268" t="s">
        <v>53</v>
      </c>
      <c r="I11" s="268"/>
      <c r="J11" s="268"/>
      <c r="K11" s="268"/>
      <c r="L11" s="268"/>
      <c r="M11" s="268"/>
    </row>
    <row r="12" spans="1:13" ht="12.75" customHeight="1">
      <c r="A12" s="314"/>
      <c r="B12" s="311" t="s">
        <v>55</v>
      </c>
      <c r="C12" s="312" t="s">
        <v>56</v>
      </c>
      <c r="D12" s="312"/>
      <c r="E12" s="312"/>
      <c r="F12" s="312"/>
      <c r="G12" s="311" t="s">
        <v>57</v>
      </c>
      <c r="H12" s="311" t="s">
        <v>55</v>
      </c>
      <c r="I12" s="312" t="s">
        <v>56</v>
      </c>
      <c r="J12" s="312"/>
      <c r="K12" s="312"/>
      <c r="L12" s="312"/>
      <c r="M12" s="311" t="s">
        <v>57</v>
      </c>
    </row>
    <row r="13" spans="1:13" ht="54.75" customHeight="1">
      <c r="A13" s="315"/>
      <c r="B13" s="311"/>
      <c r="C13" s="201" t="s">
        <v>58</v>
      </c>
      <c r="D13" s="201" t="s">
        <v>59</v>
      </c>
      <c r="E13" s="201" t="s">
        <v>60</v>
      </c>
      <c r="F13" s="201" t="s">
        <v>61</v>
      </c>
      <c r="G13" s="311"/>
      <c r="H13" s="311"/>
      <c r="I13" s="201" t="s">
        <v>58</v>
      </c>
      <c r="J13" s="201" t="s">
        <v>59</v>
      </c>
      <c r="K13" s="201" t="s">
        <v>60</v>
      </c>
      <c r="L13" s="201" t="s">
        <v>61</v>
      </c>
      <c r="M13" s="311"/>
    </row>
    <row r="14" spans="1:13" ht="16.5" customHeight="1">
      <c r="A14" s="200"/>
      <c r="B14" s="53"/>
      <c r="C14" s="53"/>
      <c r="D14" s="53"/>
      <c r="E14" s="53"/>
      <c r="F14" s="53"/>
      <c r="G14" s="53">
        <f>SUM(B14:F14)</f>
        <v>0</v>
      </c>
      <c r="H14" s="53"/>
      <c r="I14" s="53"/>
      <c r="J14" s="53"/>
      <c r="K14" s="53"/>
      <c r="L14" s="53"/>
      <c r="M14" s="53">
        <f>SUM(H14:L14)</f>
        <v>0</v>
      </c>
    </row>
    <row r="15" spans="1:13" ht="30" customHeight="1">
      <c r="A15" s="109" t="s">
        <v>204</v>
      </c>
      <c r="B15" s="18">
        <v>27847</v>
      </c>
      <c r="C15" s="18"/>
      <c r="D15" s="18"/>
      <c r="E15" s="18"/>
      <c r="F15" s="18"/>
      <c r="G15" s="18">
        <v>27847</v>
      </c>
      <c r="H15" s="18">
        <v>35088</v>
      </c>
      <c r="I15" s="18"/>
      <c r="J15" s="18"/>
      <c r="K15" s="18"/>
      <c r="L15" s="18"/>
      <c r="M15" s="18">
        <v>35088</v>
      </c>
    </row>
    <row r="16" spans="1:13" ht="16.5" customHeight="1">
      <c r="A16" s="108" t="s">
        <v>205</v>
      </c>
      <c r="B16" s="18"/>
      <c r="C16" s="18"/>
      <c r="D16" s="18"/>
      <c r="E16" s="18"/>
      <c r="F16" s="18"/>
      <c r="G16" s="18">
        <f>SUM(B16:F16)</f>
        <v>0</v>
      </c>
      <c r="H16" s="18">
        <v>77</v>
      </c>
      <c r="I16" s="18"/>
      <c r="J16" s="18"/>
      <c r="K16" s="18"/>
      <c r="L16" s="18"/>
      <c r="M16" s="18">
        <v>77</v>
      </c>
    </row>
    <row r="17" spans="1:13" ht="18.75" customHeight="1">
      <c r="A17" s="108" t="s">
        <v>206</v>
      </c>
      <c r="B17" s="18"/>
      <c r="C17" s="18"/>
      <c r="D17" s="18"/>
      <c r="E17" s="18"/>
      <c r="F17" s="18"/>
      <c r="G17" s="18">
        <f>SUM(B17:F17)</f>
        <v>0</v>
      </c>
      <c r="H17" s="18">
        <v>90</v>
      </c>
      <c r="I17" s="18"/>
      <c r="J17" s="18"/>
      <c r="K17" s="18"/>
      <c r="L17" s="18"/>
      <c r="M17" s="18">
        <v>90</v>
      </c>
    </row>
    <row r="18" spans="1:13" ht="22.5" customHeight="1">
      <c r="A18" s="110" t="s">
        <v>57</v>
      </c>
      <c r="B18" s="18">
        <f aca="true" t="shared" si="0" ref="B18:G18">SUM(B14:B17)</f>
        <v>27847</v>
      </c>
      <c r="C18" s="18">
        <f t="shared" si="0"/>
        <v>0</v>
      </c>
      <c r="D18" s="18">
        <f t="shared" si="0"/>
        <v>0</v>
      </c>
      <c r="E18" s="18">
        <f t="shared" si="0"/>
        <v>0</v>
      </c>
      <c r="F18" s="18">
        <f t="shared" si="0"/>
        <v>0</v>
      </c>
      <c r="G18" s="18">
        <f t="shared" si="0"/>
        <v>27847</v>
      </c>
      <c r="H18" s="18">
        <v>35255</v>
      </c>
      <c r="I18" s="18"/>
      <c r="J18" s="18"/>
      <c r="K18" s="18"/>
      <c r="L18" s="18"/>
      <c r="M18" s="18">
        <v>35255</v>
      </c>
    </row>
    <row r="19" spans="1:7" ht="14.25">
      <c r="A19" s="111"/>
      <c r="B19" s="111"/>
      <c r="C19" s="111"/>
      <c r="D19" s="111"/>
      <c r="E19" s="111"/>
      <c r="F19" s="111"/>
      <c r="G19" s="111"/>
    </row>
    <row r="20" spans="1:13" ht="12.75">
      <c r="A20" s="4"/>
      <c r="B20" s="4"/>
      <c r="C20" s="4"/>
      <c r="D20" s="4"/>
      <c r="J20" s="212" t="s">
        <v>364</v>
      </c>
      <c r="K20" s="212"/>
      <c r="L20" s="212"/>
      <c r="M20" s="212"/>
    </row>
    <row r="21" spans="1:13" ht="12.75">
      <c r="A21" s="4"/>
      <c r="B21" s="4"/>
      <c r="C21" s="4"/>
      <c r="D21" s="212" t="s">
        <v>207</v>
      </c>
      <c r="E21" s="212"/>
      <c r="F21" s="212"/>
      <c r="G21" s="212"/>
      <c r="H21" s="212"/>
      <c r="I21" s="212"/>
      <c r="J21" s="212"/>
      <c r="K21" s="212"/>
      <c r="L21" s="212"/>
      <c r="M21" s="212"/>
    </row>
    <row r="22" ht="12.75">
      <c r="A22" s="4"/>
    </row>
    <row r="23" spans="1:4" ht="12.75">
      <c r="A23" s="4"/>
      <c r="B23" s="4"/>
      <c r="C23" s="4"/>
      <c r="D23" s="4"/>
    </row>
    <row r="24" spans="1:13" ht="12.75" customHeight="1">
      <c r="A24" s="262" t="s">
        <v>208</v>
      </c>
      <c r="B24" s="262"/>
      <c r="C24" s="262"/>
      <c r="D24" s="262"/>
      <c r="E24" s="262"/>
      <c r="F24" s="262"/>
      <c r="G24" s="262"/>
      <c r="H24" s="262"/>
      <c r="I24" s="262"/>
      <c r="J24" s="112"/>
      <c r="K24" s="112"/>
      <c r="L24" s="112"/>
      <c r="M24" s="112"/>
    </row>
    <row r="25" spans="1:13" ht="12.75" customHeight="1">
      <c r="A25" s="29"/>
      <c r="B25" s="30"/>
      <c r="C25" s="30"/>
      <c r="D25" s="30"/>
      <c r="E25" s="30"/>
      <c r="F25" s="30"/>
      <c r="G25" s="30"/>
      <c r="H25" s="30"/>
      <c r="I25" s="30"/>
      <c r="J25" s="112"/>
      <c r="K25" s="112"/>
      <c r="L25" s="112"/>
      <c r="M25" s="112"/>
    </row>
    <row r="26" spans="1:13" ht="12.75" customHeight="1">
      <c r="A26" s="29"/>
      <c r="B26" s="30"/>
      <c r="C26" s="30"/>
      <c r="D26" s="30"/>
      <c r="E26" s="30"/>
      <c r="F26" s="30"/>
      <c r="G26" s="30"/>
      <c r="H26" s="30"/>
      <c r="I26" s="30"/>
      <c r="J26" s="112"/>
      <c r="K26" s="112"/>
      <c r="L26" s="112"/>
      <c r="M26" s="112" t="s">
        <v>99</v>
      </c>
    </row>
    <row r="27" spans="1:13" s="113" customFormat="1" ht="15">
      <c r="A27" s="313" t="s">
        <v>181</v>
      </c>
      <c r="B27" s="309" t="s">
        <v>52</v>
      </c>
      <c r="C27" s="309"/>
      <c r="D27" s="309"/>
      <c r="E27" s="309"/>
      <c r="F27" s="309"/>
      <c r="G27" s="309"/>
      <c r="H27" s="310" t="s">
        <v>53</v>
      </c>
      <c r="I27" s="310"/>
      <c r="J27" s="310"/>
      <c r="K27" s="310"/>
      <c r="L27" s="310"/>
      <c r="M27" s="310"/>
    </row>
    <row r="28" spans="1:13" ht="12.75" customHeight="1">
      <c r="A28" s="314"/>
      <c r="B28" s="311" t="s">
        <v>55</v>
      </c>
      <c r="C28" s="312" t="s">
        <v>56</v>
      </c>
      <c r="D28" s="312"/>
      <c r="E28" s="312"/>
      <c r="F28" s="312"/>
      <c r="G28" s="311" t="s">
        <v>57</v>
      </c>
      <c r="H28" s="311" t="s">
        <v>55</v>
      </c>
      <c r="I28" s="312" t="s">
        <v>56</v>
      </c>
      <c r="J28" s="312"/>
      <c r="K28" s="312"/>
      <c r="L28" s="312"/>
      <c r="M28" s="311" t="s">
        <v>57</v>
      </c>
    </row>
    <row r="29" spans="1:13" ht="48">
      <c r="A29" s="315"/>
      <c r="B29" s="311"/>
      <c r="C29" s="201" t="s">
        <v>58</v>
      </c>
      <c r="D29" s="201" t="s">
        <v>59</v>
      </c>
      <c r="E29" s="201" t="s">
        <v>60</v>
      </c>
      <c r="F29" s="201" t="s">
        <v>61</v>
      </c>
      <c r="G29" s="311"/>
      <c r="H29" s="311"/>
      <c r="I29" s="201" t="s">
        <v>58</v>
      </c>
      <c r="J29" s="201" t="s">
        <v>59</v>
      </c>
      <c r="K29" s="201" t="s">
        <v>60</v>
      </c>
      <c r="L29" s="201" t="s">
        <v>61</v>
      </c>
      <c r="M29" s="311"/>
    </row>
    <row r="30" spans="1:13" ht="21.75" customHeight="1">
      <c r="A30" s="200" t="s">
        <v>209</v>
      </c>
      <c r="B30" s="53">
        <v>7000</v>
      </c>
      <c r="C30" s="53"/>
      <c r="D30" s="53"/>
      <c r="E30" s="53"/>
      <c r="F30" s="53"/>
      <c r="G30" s="53">
        <f>SUM(B30:F30)</f>
        <v>7000</v>
      </c>
      <c r="H30" s="53">
        <v>7000</v>
      </c>
      <c r="I30" s="53"/>
      <c r="J30" s="53"/>
      <c r="K30" s="53"/>
      <c r="L30" s="53"/>
      <c r="M30" s="53">
        <v>7000</v>
      </c>
    </row>
    <row r="31" spans="1:13" ht="19.5" customHeight="1">
      <c r="A31" s="109" t="s">
        <v>210</v>
      </c>
      <c r="B31" s="18">
        <v>2500</v>
      </c>
      <c r="C31" s="18"/>
      <c r="D31" s="18"/>
      <c r="E31" s="18"/>
      <c r="F31" s="18"/>
      <c r="G31" s="18">
        <v>2500</v>
      </c>
      <c r="H31" s="18">
        <v>2500</v>
      </c>
      <c r="I31" s="18"/>
      <c r="J31" s="18"/>
      <c r="K31" s="18"/>
      <c r="L31" s="18"/>
      <c r="M31" s="18">
        <v>2500</v>
      </c>
    </row>
    <row r="32" spans="1:13" ht="20.25" customHeight="1">
      <c r="A32" s="109" t="s">
        <v>211</v>
      </c>
      <c r="B32" s="18">
        <v>500</v>
      </c>
      <c r="C32" s="18"/>
      <c r="D32" s="18"/>
      <c r="E32" s="18"/>
      <c r="F32" s="18"/>
      <c r="G32" s="18">
        <v>500</v>
      </c>
      <c r="H32" s="18">
        <v>500</v>
      </c>
      <c r="I32" s="18"/>
      <c r="J32" s="18"/>
      <c r="K32" s="18"/>
      <c r="L32" s="18"/>
      <c r="M32" s="18">
        <v>500</v>
      </c>
    </row>
    <row r="33" spans="1:13" ht="19.5" customHeight="1">
      <c r="A33" s="109" t="s">
        <v>212</v>
      </c>
      <c r="B33" s="18">
        <v>5000</v>
      </c>
      <c r="C33" s="18"/>
      <c r="D33" s="18"/>
      <c r="E33" s="18"/>
      <c r="F33" s="18"/>
      <c r="G33" s="18">
        <v>5000</v>
      </c>
      <c r="H33" s="18">
        <v>5000</v>
      </c>
      <c r="I33" s="18"/>
      <c r="J33" s="18"/>
      <c r="K33" s="18"/>
      <c r="L33" s="18"/>
      <c r="M33" s="18">
        <v>5000</v>
      </c>
    </row>
    <row r="34" spans="1:13" ht="20.25" customHeight="1">
      <c r="A34" s="109" t="s">
        <v>213</v>
      </c>
      <c r="B34" s="18">
        <v>1300</v>
      </c>
      <c r="C34" s="18"/>
      <c r="D34" s="18"/>
      <c r="E34" s="18"/>
      <c r="F34" s="18"/>
      <c r="G34" s="18">
        <v>1300</v>
      </c>
      <c r="H34" s="18">
        <v>1300</v>
      </c>
      <c r="I34" s="18"/>
      <c r="J34" s="18"/>
      <c r="K34" s="18"/>
      <c r="L34" s="18"/>
      <c r="M34" s="18">
        <v>1300</v>
      </c>
    </row>
    <row r="35" spans="1:13" ht="19.5" customHeight="1">
      <c r="A35" s="109" t="s">
        <v>214</v>
      </c>
      <c r="B35" s="18">
        <v>7000</v>
      </c>
      <c r="C35" s="18"/>
      <c r="D35" s="18"/>
      <c r="E35" s="18"/>
      <c r="F35" s="18"/>
      <c r="G35" s="18">
        <v>7000</v>
      </c>
      <c r="H35" s="18">
        <v>7000</v>
      </c>
      <c r="I35" s="18"/>
      <c r="J35" s="18"/>
      <c r="K35" s="18"/>
      <c r="L35" s="18"/>
      <c r="M35" s="18">
        <v>7000</v>
      </c>
    </row>
    <row r="36" spans="1:13" ht="18.75" customHeight="1">
      <c r="A36" s="108" t="s">
        <v>215</v>
      </c>
      <c r="B36" s="18"/>
      <c r="C36" s="18"/>
      <c r="D36" s="18"/>
      <c r="E36" s="18"/>
      <c r="F36" s="18"/>
      <c r="G36" s="18">
        <f>SUM(B36:F36)</f>
        <v>0</v>
      </c>
      <c r="H36" s="18">
        <v>1500</v>
      </c>
      <c r="I36" s="18"/>
      <c r="J36" s="18"/>
      <c r="K36" s="18"/>
      <c r="L36" s="18"/>
      <c r="M36" s="18">
        <v>1500</v>
      </c>
    </row>
    <row r="37" spans="1:13" ht="21.75" customHeight="1">
      <c r="A37" s="108" t="s">
        <v>216</v>
      </c>
      <c r="B37" s="18"/>
      <c r="C37" s="18"/>
      <c r="D37" s="18"/>
      <c r="E37" s="18"/>
      <c r="F37" s="18"/>
      <c r="G37" s="18"/>
      <c r="H37" s="18">
        <v>118</v>
      </c>
      <c r="I37" s="18"/>
      <c r="J37" s="18"/>
      <c r="K37" s="18"/>
      <c r="L37" s="18"/>
      <c r="M37" s="18">
        <v>118</v>
      </c>
    </row>
    <row r="38" spans="1:13" ht="22.5" customHeight="1">
      <c r="A38" s="108" t="s">
        <v>217</v>
      </c>
      <c r="B38" s="18"/>
      <c r="C38" s="18"/>
      <c r="D38" s="18"/>
      <c r="E38" s="18"/>
      <c r="F38" s="18"/>
      <c r="G38" s="18"/>
      <c r="H38" s="18">
        <v>41</v>
      </c>
      <c r="I38" s="18"/>
      <c r="J38" s="18"/>
      <c r="K38" s="18"/>
      <c r="L38" s="18"/>
      <c r="M38" s="18">
        <v>41</v>
      </c>
    </row>
    <row r="39" spans="1:13" ht="19.5" customHeight="1">
      <c r="A39" s="108" t="s">
        <v>218</v>
      </c>
      <c r="B39" s="18"/>
      <c r="C39" s="18"/>
      <c r="D39" s="18"/>
      <c r="E39" s="18"/>
      <c r="F39" s="18"/>
      <c r="G39" s="18">
        <f>SUM(B39:F39)</f>
        <v>0</v>
      </c>
      <c r="H39" s="18">
        <v>90</v>
      </c>
      <c r="I39" s="18"/>
      <c r="J39" s="18"/>
      <c r="K39" s="18"/>
      <c r="L39" s="18"/>
      <c r="M39" s="18">
        <v>90</v>
      </c>
    </row>
    <row r="40" spans="1:13" ht="20.25" customHeight="1">
      <c r="A40" s="37" t="s">
        <v>219</v>
      </c>
      <c r="B40" s="18"/>
      <c r="C40" s="18"/>
      <c r="D40" s="18"/>
      <c r="E40" s="18"/>
      <c r="F40" s="18"/>
      <c r="G40" s="18"/>
      <c r="H40" s="18">
        <v>400</v>
      </c>
      <c r="I40" s="18"/>
      <c r="J40" s="18"/>
      <c r="K40" s="18"/>
      <c r="L40" s="18"/>
      <c r="M40" s="18">
        <v>400</v>
      </c>
    </row>
    <row r="41" spans="1:13" ht="18.75" customHeight="1">
      <c r="A41" s="37" t="s">
        <v>220</v>
      </c>
      <c r="B41" s="18"/>
      <c r="C41" s="18"/>
      <c r="D41" s="18"/>
      <c r="E41" s="18"/>
      <c r="F41" s="18"/>
      <c r="G41" s="18"/>
      <c r="H41" s="18">
        <v>50</v>
      </c>
      <c r="I41" s="18"/>
      <c r="J41" s="18"/>
      <c r="K41" s="18"/>
      <c r="L41" s="18"/>
      <c r="M41" s="18">
        <v>50</v>
      </c>
    </row>
    <row r="42" spans="1:13" ht="21.75" customHeight="1">
      <c r="A42" s="37" t="s">
        <v>221</v>
      </c>
      <c r="B42" s="18"/>
      <c r="C42" s="18"/>
      <c r="D42" s="18"/>
      <c r="E42" s="18"/>
      <c r="F42" s="18"/>
      <c r="G42" s="18"/>
      <c r="H42" s="18">
        <v>50</v>
      </c>
      <c r="I42" s="18"/>
      <c r="J42" s="18"/>
      <c r="K42" s="18"/>
      <c r="L42" s="18"/>
      <c r="M42" s="18">
        <v>50</v>
      </c>
    </row>
    <row r="43" spans="1:13" ht="20.25" customHeight="1">
      <c r="A43" s="110" t="s">
        <v>57</v>
      </c>
      <c r="B43" s="18">
        <f aca="true" t="shared" si="1" ref="B43:G43">SUM(B30:B39)</f>
        <v>23300</v>
      </c>
      <c r="C43" s="18">
        <f t="shared" si="1"/>
        <v>0</v>
      </c>
      <c r="D43" s="18">
        <f t="shared" si="1"/>
        <v>0</v>
      </c>
      <c r="E43" s="18">
        <f t="shared" si="1"/>
        <v>0</v>
      </c>
      <c r="F43" s="18">
        <f t="shared" si="1"/>
        <v>0</v>
      </c>
      <c r="G43" s="18">
        <f t="shared" si="1"/>
        <v>23300</v>
      </c>
      <c r="H43" s="18">
        <v>25549</v>
      </c>
      <c r="I43" s="18"/>
      <c r="J43" s="18"/>
      <c r="K43" s="18"/>
      <c r="L43" s="18"/>
      <c r="M43" s="18">
        <v>25549</v>
      </c>
    </row>
  </sheetData>
  <sheetProtection selectLockedCells="1" selectUnlockedCells="1"/>
  <mergeCells count="26">
    <mergeCell ref="M28:M29"/>
    <mergeCell ref="A11:A13"/>
    <mergeCell ref="A27:A29"/>
    <mergeCell ref="B28:B29"/>
    <mergeCell ref="C28:F28"/>
    <mergeCell ref="G28:G29"/>
    <mergeCell ref="H28:H29"/>
    <mergeCell ref="I28:L28"/>
    <mergeCell ref="M12:M13"/>
    <mergeCell ref="J20:M20"/>
    <mergeCell ref="D21:M21"/>
    <mergeCell ref="A24:I24"/>
    <mergeCell ref="B27:G27"/>
    <mergeCell ref="H27:M27"/>
    <mergeCell ref="B12:B13"/>
    <mergeCell ref="C12:F12"/>
    <mergeCell ref="G12:G13"/>
    <mergeCell ref="H12:H13"/>
    <mergeCell ref="I12:L12"/>
    <mergeCell ref="E1:G1"/>
    <mergeCell ref="C2:M2"/>
    <mergeCell ref="K5:M5"/>
    <mergeCell ref="D6:M6"/>
    <mergeCell ref="A9:M9"/>
    <mergeCell ref="B11:G11"/>
    <mergeCell ref="H11:M11"/>
  </mergeCells>
  <printOptions/>
  <pageMargins left="0.5097222222222222" right="0.3902777777777778" top="0.3798611111111111" bottom="0.3597222222222222" header="0.5118055555555555" footer="0.5118055555555555"/>
  <pageSetup horizontalDpi="300" verticalDpi="3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kalvin.rita</cp:lastModifiedBy>
  <cp:lastPrinted>2015-06-01T11:25:12Z</cp:lastPrinted>
  <dcterms:created xsi:type="dcterms:W3CDTF">2015-06-02T06:05:39Z</dcterms:created>
  <dcterms:modified xsi:type="dcterms:W3CDTF">2015-06-10T14:50:48Z</dcterms:modified>
  <cp:category/>
  <cp:version/>
  <cp:contentType/>
  <cp:contentStatus/>
</cp:coreProperties>
</file>